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Proiecte 2024\Modele documente\Metodologie 311723 cu anexe\"/>
    </mc:Choice>
  </mc:AlternateContent>
  <xr:revisionPtr revIDLastSave="0" documentId="13_ncr:1_{876D747C-4D07-4FE0-9E55-BDD2111C4449}" xr6:coauthVersionLast="47" xr6:coauthVersionMax="47" xr10:uidLastSave="{00000000-0000-0000-0000-000000000000}"/>
  <bookViews>
    <workbookView xWindow="-120" yWindow="-120" windowWidth="29040" windowHeight="15840" firstSheet="4" activeTab="4" xr2:uid="{00000000-000D-0000-FFFF-FFFF00000000}"/>
  </bookViews>
  <sheets>
    <sheet name="venituri" sheetId="1" state="hidden" r:id="rId1"/>
    <sheet name="costuri" sheetId="4" state="hidden" r:id="rId2"/>
    <sheet name="rezultat" sheetId="2" state="hidden" r:id="rId3"/>
    <sheet name="buget" sheetId="3" state="hidden" r:id="rId4"/>
    <sheet name="Buget " sheetId="8" r:id="rId5"/>
    <sheet name="cash flow" sheetId="6" state="hidden" r:id="rId6"/>
    <sheet name="Sheet1" sheetId="7" state="hidden" r:id="rId7"/>
    <sheet name="Sheet5" sheetId="5"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4" i="8" l="1"/>
  <c r="D93" i="8"/>
  <c r="D91" i="8"/>
  <c r="E91" i="8" s="1"/>
  <c r="F91" i="8" s="1"/>
  <c r="D90" i="8"/>
  <c r="E90" i="8" s="1"/>
  <c r="F90" i="8" s="1"/>
  <c r="F89" i="8" s="1"/>
  <c r="D88" i="8"/>
  <c r="D87" i="8"/>
  <c r="D85" i="8"/>
  <c r="E85" i="8" s="1"/>
  <c r="F85" i="8" s="1"/>
  <c r="D84" i="8"/>
  <c r="E84" i="8" s="1"/>
  <c r="F84" i="8" s="1"/>
  <c r="F83" i="8" s="1"/>
  <c r="D82" i="8"/>
  <c r="D81" i="8"/>
  <c r="D78" i="8"/>
  <c r="E78" i="8" s="1"/>
  <c r="F78" i="8" s="1"/>
  <c r="D77" i="8"/>
  <c r="E77" i="8" s="1"/>
  <c r="F77" i="8" s="1"/>
  <c r="F76" i="8" s="1"/>
  <c r="D75" i="8"/>
  <c r="D74" i="8"/>
  <c r="D72" i="8"/>
  <c r="E72" i="8" s="1"/>
  <c r="F72" i="8" s="1"/>
  <c r="D71" i="8"/>
  <c r="E71" i="8" s="1"/>
  <c r="F71" i="8" s="1"/>
  <c r="F70" i="8" s="1"/>
  <c r="D69" i="8"/>
  <c r="D68" i="8"/>
  <c r="D66" i="8"/>
  <c r="E66" i="8" s="1"/>
  <c r="F66" i="8" s="1"/>
  <c r="D65" i="8"/>
  <c r="E65" i="8" s="1"/>
  <c r="F65" i="8" s="1"/>
  <c r="F64" i="8" s="1"/>
  <c r="D63" i="8"/>
  <c r="D62" i="8"/>
  <c r="D60" i="8"/>
  <c r="E60" i="8" s="1"/>
  <c r="F60" i="8" s="1"/>
  <c r="D59" i="8"/>
  <c r="E59" i="8" s="1"/>
  <c r="F59" i="8" s="1"/>
  <c r="F58" i="8" s="1"/>
  <c r="D57" i="8"/>
  <c r="D56" i="8"/>
  <c r="D55" i="8"/>
  <c r="E55" i="8" s="1"/>
  <c r="F55" i="8" s="1"/>
  <c r="D53" i="8"/>
  <c r="E53" i="8" s="1"/>
  <c r="F53" i="8" s="1"/>
  <c r="D52" i="8"/>
  <c r="D51" i="8"/>
  <c r="D49" i="8"/>
  <c r="E49" i="8" s="1"/>
  <c r="F49" i="8" s="1"/>
  <c r="D48" i="8"/>
  <c r="E48" i="8" s="1"/>
  <c r="F48" i="8" s="1"/>
  <c r="D47" i="8"/>
  <c r="D43" i="8"/>
  <c r="D41" i="8"/>
  <c r="E41" i="8" s="1"/>
  <c r="F41" i="8" s="1"/>
  <c r="D40" i="8"/>
  <c r="E40" i="8" s="1"/>
  <c r="F40" i="8" s="1"/>
  <c r="D39" i="8"/>
  <c r="D38" i="8"/>
  <c r="D37" i="8"/>
  <c r="E37" i="8" s="1"/>
  <c r="F37" i="8" s="1"/>
  <c r="D35" i="8"/>
  <c r="E35" i="8" s="1"/>
  <c r="F35" i="8" s="1"/>
  <c r="D34" i="8"/>
  <c r="D33" i="8"/>
  <c r="D30" i="8"/>
  <c r="E30" i="8" s="1"/>
  <c r="F30" i="8" s="1"/>
  <c r="D29" i="8"/>
  <c r="E29" i="8" s="1"/>
  <c r="F29" i="8" s="1"/>
  <c r="D28" i="8"/>
  <c r="F28" i="8" s="1"/>
  <c r="F26" i="8"/>
  <c r="F25" i="8"/>
  <c r="F24" i="8"/>
  <c r="F23" i="8"/>
  <c r="F21" i="8"/>
  <c r="F20" i="8"/>
  <c r="F19" i="8"/>
  <c r="F17" i="8"/>
  <c r="F16" i="8"/>
  <c r="F15" i="8" s="1"/>
  <c r="F14" i="8"/>
  <c r="F13" i="8"/>
  <c r="F12" i="8"/>
  <c r="D38" i="6"/>
  <c r="E92" i="7"/>
  <c r="E91" i="7"/>
  <c r="E89" i="7"/>
  <c r="E88" i="7"/>
  <c r="E86" i="7"/>
  <c r="E85" i="7"/>
  <c r="E83" i="7"/>
  <c r="E82" i="7"/>
  <c r="E80" i="7"/>
  <c r="E79" i="7"/>
  <c r="E76" i="7"/>
  <c r="E75" i="7"/>
  <c r="E73" i="7"/>
  <c r="E72" i="7"/>
  <c r="E71" i="7" s="1"/>
  <c r="E70" i="7"/>
  <c r="E69" i="7"/>
  <c r="E67" i="7"/>
  <c r="E66" i="7"/>
  <c r="E64" i="7"/>
  <c r="E63" i="7"/>
  <c r="E61" i="7"/>
  <c r="E60" i="7"/>
  <c r="E59" i="7" s="1"/>
  <c r="E58" i="7"/>
  <c r="E57" i="7"/>
  <c r="E55" i="7"/>
  <c r="E54" i="7"/>
  <c r="E53" i="7"/>
  <c r="E51" i="7"/>
  <c r="E50" i="7"/>
  <c r="E49" i="7"/>
  <c r="E47" i="7"/>
  <c r="E46" i="7"/>
  <c r="E45" i="7"/>
  <c r="E39" i="7"/>
  <c r="E38" i="7"/>
  <c r="E37" i="7"/>
  <c r="E36" i="7"/>
  <c r="E35" i="7"/>
  <c r="E34" i="7"/>
  <c r="E32" i="7"/>
  <c r="E31" i="7"/>
  <c r="E30" i="7"/>
  <c r="E27" i="7"/>
  <c r="E26" i="7"/>
  <c r="E25" i="7"/>
  <c r="E12" i="7"/>
  <c r="E13" i="7"/>
  <c r="E14" i="7"/>
  <c r="E11" i="7"/>
  <c r="E87" i="7"/>
  <c r="E40" i="7"/>
  <c r="E23" i="7"/>
  <c r="E22" i="7"/>
  <c r="E21" i="7"/>
  <c r="E19" i="7" s="1"/>
  <c r="E20" i="7"/>
  <c r="E18" i="7"/>
  <c r="E17" i="7"/>
  <c r="E15" i="7"/>
  <c r="F33" i="6"/>
  <c r="E33" i="6"/>
  <c r="D33" i="6"/>
  <c r="F30" i="6"/>
  <c r="E30" i="6"/>
  <c r="D30" i="6"/>
  <c r="F17" i="6"/>
  <c r="E17" i="6"/>
  <c r="D17" i="6"/>
  <c r="F11" i="6"/>
  <c r="E11" i="6"/>
  <c r="D11" i="6"/>
  <c r="D16" i="6" s="1"/>
  <c r="F11" i="8" l="1"/>
  <c r="F27" i="8"/>
  <c r="F22" i="8"/>
  <c r="F18" i="8"/>
  <c r="F43" i="8"/>
  <c r="F42" i="8" s="1"/>
  <c r="E34" i="8"/>
  <c r="F34" i="8" s="1"/>
  <c r="E39" i="8"/>
  <c r="F39" i="8" s="1"/>
  <c r="E47" i="8"/>
  <c r="F47" i="8" s="1"/>
  <c r="F46" i="8" s="1"/>
  <c r="E52" i="8"/>
  <c r="F52" i="8" s="1"/>
  <c r="E57" i="8"/>
  <c r="F57" i="8" s="1"/>
  <c r="E63" i="8"/>
  <c r="F63" i="8" s="1"/>
  <c r="E69" i="8"/>
  <c r="F69" i="8" s="1"/>
  <c r="E75" i="8"/>
  <c r="F75" i="8" s="1"/>
  <c r="E82" i="8"/>
  <c r="F82" i="8" s="1"/>
  <c r="E88" i="8"/>
  <c r="F88" i="8" s="1"/>
  <c r="E94" i="8"/>
  <c r="F94" i="8" s="1"/>
  <c r="E33" i="8"/>
  <c r="F33" i="8" s="1"/>
  <c r="E38" i="8"/>
  <c r="F38" i="8" s="1"/>
  <c r="F36" i="8" s="1"/>
  <c r="E43" i="8"/>
  <c r="E51" i="8"/>
  <c r="F51" i="8" s="1"/>
  <c r="E56" i="8"/>
  <c r="F56" i="8" s="1"/>
  <c r="F54" i="8" s="1"/>
  <c r="E62" i="8"/>
  <c r="F62" i="8" s="1"/>
  <c r="F61" i="8" s="1"/>
  <c r="E68" i="8"/>
  <c r="F68" i="8" s="1"/>
  <c r="E74" i="8"/>
  <c r="F74" i="8" s="1"/>
  <c r="E81" i="8"/>
  <c r="F81" i="8" s="1"/>
  <c r="E87" i="8"/>
  <c r="F87" i="8" s="1"/>
  <c r="F86" i="8" s="1"/>
  <c r="E93" i="8"/>
  <c r="F93" i="8" s="1"/>
  <c r="E38" i="6"/>
  <c r="E39" i="6" s="1"/>
  <c r="D39" i="6"/>
  <c r="D40" i="6" s="1"/>
  <c r="E10" i="6" s="1"/>
  <c r="F38" i="6"/>
  <c r="F39" i="6" s="1"/>
  <c r="E10" i="7"/>
  <c r="E16" i="7"/>
  <c r="E74" i="7"/>
  <c r="E62" i="7"/>
  <c r="E33" i="7"/>
  <c r="E24" i="7"/>
  <c r="E29" i="7"/>
  <c r="E48" i="7"/>
  <c r="E56" i="7"/>
  <c r="E52" i="7" s="1"/>
  <c r="E68" i="7"/>
  <c r="E84" i="7"/>
  <c r="E65" i="7"/>
  <c r="E78" i="7"/>
  <c r="E81" i="7"/>
  <c r="E90" i="7"/>
  <c r="D98" i="3"/>
  <c r="D97" i="3"/>
  <c r="D95" i="3"/>
  <c r="D94" i="3"/>
  <c r="E94" i="3" s="1"/>
  <c r="F94" i="3" s="1"/>
  <c r="D92" i="3"/>
  <c r="E92" i="3" s="1"/>
  <c r="F92" i="3" s="1"/>
  <c r="D91" i="3"/>
  <c r="E91" i="3" s="1"/>
  <c r="F91" i="3" s="1"/>
  <c r="D89" i="3"/>
  <c r="E89" i="3" s="1"/>
  <c r="F89" i="3" s="1"/>
  <c r="D88" i="3"/>
  <c r="D86" i="3"/>
  <c r="D85" i="3"/>
  <c r="D82" i="3"/>
  <c r="D81" i="3"/>
  <c r="D79" i="3"/>
  <c r="D78" i="3"/>
  <c r="E78" i="3" s="1"/>
  <c r="F78" i="3" s="1"/>
  <c r="D76" i="3"/>
  <c r="E76" i="3" s="1"/>
  <c r="F76" i="3" s="1"/>
  <c r="D75" i="3"/>
  <c r="E75" i="3" s="1"/>
  <c r="F75" i="3" s="1"/>
  <c r="D73" i="3"/>
  <c r="E73" i="3" s="1"/>
  <c r="F73" i="3" s="1"/>
  <c r="D72" i="3"/>
  <c r="D70" i="3"/>
  <c r="D69" i="3"/>
  <c r="D67" i="3"/>
  <c r="D66" i="3"/>
  <c r="E66" i="3" s="1"/>
  <c r="F66" i="3" s="1"/>
  <c r="D64" i="3"/>
  <c r="E64" i="3" s="1"/>
  <c r="F64" i="3" s="1"/>
  <c r="D63" i="3"/>
  <c r="E63" i="3" s="1"/>
  <c r="D61" i="3"/>
  <c r="E61" i="3" s="1"/>
  <c r="D60" i="3"/>
  <c r="D59" i="3"/>
  <c r="D57" i="3"/>
  <c r="D56" i="3"/>
  <c r="E56" i="3" s="1"/>
  <c r="F56" i="3" s="1"/>
  <c r="D55" i="3"/>
  <c r="D53" i="3"/>
  <c r="D52" i="3"/>
  <c r="D51" i="3"/>
  <c r="E51" i="3" s="1"/>
  <c r="F51" i="3" s="1"/>
  <c r="D47" i="3"/>
  <c r="D45" i="3"/>
  <c r="D44" i="3"/>
  <c r="E44" i="3" s="1"/>
  <c r="F44" i="3" s="1"/>
  <c r="D43" i="3"/>
  <c r="E43" i="3" s="1"/>
  <c r="D42" i="3"/>
  <c r="E42" i="3" s="1"/>
  <c r="D41" i="3"/>
  <c r="D40" i="3"/>
  <c r="E40" i="3" s="1"/>
  <c r="F40" i="3" s="1"/>
  <c r="D38" i="3"/>
  <c r="E38" i="3" s="1"/>
  <c r="F38" i="3" s="1"/>
  <c r="D37" i="3"/>
  <c r="E37" i="3" s="1"/>
  <c r="F37" i="3" s="1"/>
  <c r="D36" i="3"/>
  <c r="D33" i="3"/>
  <c r="E33" i="3" s="1"/>
  <c r="F33" i="3" s="1"/>
  <c r="D32" i="3"/>
  <c r="D31" i="3"/>
  <c r="F31" i="3" s="1"/>
  <c r="F29" i="3"/>
  <c r="F28" i="3"/>
  <c r="F27" i="3"/>
  <c r="F26" i="3"/>
  <c r="F24" i="3"/>
  <c r="F23" i="3"/>
  <c r="F22" i="3"/>
  <c r="F21" i="3"/>
  <c r="F20" i="3"/>
  <c r="F18" i="3"/>
  <c r="F17" i="3"/>
  <c r="F15" i="3"/>
  <c r="F14" i="3"/>
  <c r="F13" i="3"/>
  <c r="F12" i="3"/>
  <c r="F11" i="3"/>
  <c r="G31" i="4"/>
  <c r="F31" i="4"/>
  <c r="E31" i="4"/>
  <c r="D31" i="4"/>
  <c r="G31" i="5"/>
  <c r="F31" i="5"/>
  <c r="E31" i="5"/>
  <c r="D31" i="5"/>
  <c r="F80" i="8" l="1"/>
  <c r="F32" i="8"/>
  <c r="F73" i="8"/>
  <c r="F50" i="8"/>
  <c r="F10" i="8"/>
  <c r="F92" i="8"/>
  <c r="F67" i="8"/>
  <c r="F31" i="8"/>
  <c r="E9" i="7"/>
  <c r="E77" i="7"/>
  <c r="E44" i="7"/>
  <c r="E28" i="7"/>
  <c r="E40" i="6"/>
  <c r="F10" i="6" s="1"/>
  <c r="E16" i="6"/>
  <c r="F16" i="3"/>
  <c r="E32" i="3"/>
  <c r="F32" i="3" s="1"/>
  <c r="E55" i="3"/>
  <c r="F55" i="3" s="1"/>
  <c r="E36" i="3"/>
  <c r="F36" i="3" s="1"/>
  <c r="F61" i="3"/>
  <c r="F63" i="3"/>
  <c r="F25" i="3"/>
  <c r="F43" i="3"/>
  <c r="E53" i="3"/>
  <c r="F53" i="3" s="1"/>
  <c r="F42" i="3"/>
  <c r="F19" i="3"/>
  <c r="F10" i="3"/>
  <c r="F98" i="3"/>
  <c r="E41" i="3"/>
  <c r="F41" i="3" s="1"/>
  <c r="E45" i="3"/>
  <c r="F45" i="3" s="1"/>
  <c r="E52" i="3"/>
  <c r="F52" i="3" s="1"/>
  <c r="E60" i="3"/>
  <c r="F60" i="3" s="1"/>
  <c r="E70" i="3"/>
  <c r="F70" i="3" s="1"/>
  <c r="E72" i="3"/>
  <c r="F72" i="3" s="1"/>
  <c r="E82" i="3"/>
  <c r="F82" i="3" s="1"/>
  <c r="E86" i="3"/>
  <c r="F86" i="3" s="1"/>
  <c r="E88" i="3"/>
  <c r="F88" i="3" s="1"/>
  <c r="E98" i="3"/>
  <c r="E47" i="3"/>
  <c r="E46" i="3" s="1"/>
  <c r="E57" i="3"/>
  <c r="F57" i="3" s="1"/>
  <c r="E59" i="3"/>
  <c r="F59" i="3" s="1"/>
  <c r="E67" i="3"/>
  <c r="F67" i="3" s="1"/>
  <c r="E69" i="3"/>
  <c r="F69" i="3" s="1"/>
  <c r="E79" i="3"/>
  <c r="F79" i="3" s="1"/>
  <c r="E81" i="3"/>
  <c r="F81" i="3" s="1"/>
  <c r="E85" i="3"/>
  <c r="F85" i="3" s="1"/>
  <c r="E95" i="3"/>
  <c r="F95" i="3" s="1"/>
  <c r="E97" i="3"/>
  <c r="F97" i="3" s="1"/>
  <c r="F95" i="8" l="1"/>
  <c r="F98" i="8" s="1"/>
  <c r="E93" i="7"/>
  <c r="E96" i="7" s="1"/>
  <c r="F40" i="6"/>
  <c r="F16" i="6"/>
  <c r="F9" i="3"/>
  <c r="F47" i="3"/>
  <c r="F102" i="3" l="1"/>
</calcChain>
</file>

<file path=xl/sharedStrings.xml><?xml version="1.0" encoding="utf-8"?>
<sst xmlns="http://schemas.openxmlformats.org/spreadsheetml/2006/main" count="568" uniqueCount="184">
  <si>
    <t>Perioada de implementare</t>
  </si>
  <si>
    <t>Perioada de sustenabilitate</t>
  </si>
  <si>
    <t>An 2025
(se estimeaza inceperea activitatii ISului la 01.09.2025)</t>
  </si>
  <si>
    <t>An 2026</t>
  </si>
  <si>
    <t>An 2027
(se bugeteaza Ian-Febr 2027)</t>
  </si>
  <si>
    <t>2027-2028
12 luni
01.03.2027-28.02.2028</t>
  </si>
  <si>
    <t>1.   Cheltuieli cu salariile personalului nou angajat</t>
  </si>
  <si>
    <t>Indicatori</t>
  </si>
  <si>
    <t>1.	Cheltuieli cu deplasarea personalului întreprinderilor sprijinite</t>
  </si>
  <si>
    <t>3.	Cheltuieli cu achiziția de active fixe corporale (altele decât terenuri și imobile), obiecte de inventar, materii prime și materiale, inclusiv materiale consumabile, alte cheltuieli pentru investiţii necesare funcţionării întreprinderilor</t>
  </si>
  <si>
    <t>5.	Cheltuieli de leasing fără achiziție (leasing operațional) aferente funcționării întreprinderilor (rate de leasing operațional plătite de întreprindere pentru: echipamente, vehicule, diverse bunuri mobile și imobile)</t>
  </si>
  <si>
    <t>6.	Utilităţi aferente funcţionării întreprinderilor</t>
  </si>
  <si>
    <t>7.	Servicii de administrare a clădirilor aferente funcţionării întreprinderilor</t>
  </si>
  <si>
    <t>8.	Servicii de întreţinere şi reparare de echipamente şi mijloace de transport aferente funcţionării întreprinderilor</t>
  </si>
  <si>
    <t>9.	Arhivare de documente aferente funcţionării întreprinderilor</t>
  </si>
  <si>
    <t>10.	Amortizare de active aferente funcţionării întreprinderilor</t>
  </si>
  <si>
    <t>11.	Cheltuieli financiare şi juridice (notariale) aferente funcţionării întreprinderilor</t>
  </si>
  <si>
    <t>12.	Conectare la reţele informatice aferente funcţionării întreprinderilor</t>
  </si>
  <si>
    <t>13.	Cheltuieli de informare şi publicitate aferente funcţionării întreprinderilor</t>
  </si>
  <si>
    <t>14.	Alte cheltuieli aferente funcţionării întreprinderilor</t>
  </si>
  <si>
    <t>15.	Întreţinere, actualizare şi dezvoltare de aplicaţii informatice</t>
  </si>
  <si>
    <t>16.	Achiziţionare de publicaţii, cărţi, reviste de specialitate relevante pentru operaţiune, în format tipărit şi/sau electronic</t>
  </si>
  <si>
    <t>17.	Concesiuni, brevete, licenţe, mărci comerciale, drepturi şi active similare</t>
  </si>
  <si>
    <t>18.	Cheltuielile aferente garanțiilor oferite de bănci sau alte instituții financiare</t>
  </si>
  <si>
    <t>Total cheltuieli</t>
  </si>
  <si>
    <t>PROIECŢII FINANCIARE - Ipoteze calcul costuri  -  Prognoza costurilor</t>
  </si>
  <si>
    <t>PROIECŢII FINANCIARE Ipoteze calcul Rezultatul afacerii</t>
  </si>
  <si>
    <t>1. total cheltuieli (se preiau informatiile de mai sus)</t>
  </si>
  <si>
    <t>2. total venituri (se preiau informatiile de mai sus)</t>
  </si>
  <si>
    <t>Profitul brut (venituri-cheltuieli)</t>
  </si>
  <si>
    <t>Impozit</t>
  </si>
  <si>
    <t>Profit net</t>
  </si>
  <si>
    <t>4. Cheltuieli cu închirierea de sedii (inclusiv depozite), spații pentru desfășurarea diverselor activități ale întreprinderii, echipamente, vehicule, diverse bunuri</t>
  </si>
  <si>
    <t>2.Cheltuieli aferente diverselor achiziţii de servicii specializate, pentru care beneficiarul ajutorului de minimis nu are expertiza necesară</t>
  </si>
  <si>
    <t>Prognoza veniturilor si evolutia activitatii propuse prin proiect (lei)</t>
  </si>
  <si>
    <t>UM</t>
  </si>
  <si>
    <t>Nr. Crt.</t>
  </si>
  <si>
    <t>Categoria</t>
  </si>
  <si>
    <t>PROIECŢII FINANCIARE - Ipoteze calcul venituri – Prognoza veniturilor</t>
  </si>
  <si>
    <t xml:space="preserve"> Produsul / serviciul 1</t>
  </si>
  <si>
    <t xml:space="preserve"> Produsul / serviciul 2</t>
  </si>
  <si>
    <t xml:space="preserve"> Produsul / serviciul 3</t>
  </si>
  <si>
    <t xml:space="preserve"> Produsul / serviciul 4</t>
  </si>
  <si>
    <t>Vanzari fizice previzionate</t>
  </si>
  <si>
    <t>Vanzari valorice previzionate</t>
  </si>
  <si>
    <t>Total cifra afaceri estimata din vanzari</t>
  </si>
  <si>
    <t>Venituri financiare (daca e cazul)</t>
  </si>
  <si>
    <t>Total venituri</t>
  </si>
  <si>
    <t xml:space="preserve">Categorii de cheltuieli </t>
  </si>
  <si>
    <t xml:space="preserve">Elemente ( unitati de masura, nr de luni nr persoane, cantitati, etc) necesare in calcularea costului asa cum sunt acestea definite de solicitantul participant la concurs </t>
  </si>
  <si>
    <t xml:space="preserve">Total </t>
  </si>
  <si>
    <t>0. Taxe pentru infiintarea de intreprinderi sociale (decontabile după semnarea contractului de subventie de minimis).</t>
  </si>
  <si>
    <t>Număr</t>
  </si>
  <si>
    <t>Cost unitar</t>
  </si>
  <si>
    <t>...</t>
  </si>
  <si>
    <t>etc.</t>
  </si>
  <si>
    <t>1. Cheltuieli cu salariile personalului nou angajat </t>
  </si>
  <si>
    <t>Nr. luni</t>
  </si>
  <si>
    <t>Cost lunar</t>
  </si>
  <si>
    <t>1.1. Cheltuieli salariale </t>
  </si>
  <si>
    <t>Salariu net _Salariat 1_Functia</t>
  </si>
  <si>
    <t>4 angajati cu o norma de 4 ore/zi</t>
  </si>
  <si>
    <t>Salariu net _Salariat 2_Functia</t>
  </si>
  <si>
    <t>Salariu net _Salariat 3_Functia</t>
  </si>
  <si>
    <t>Salariu net _Salariat 4_Functia</t>
  </si>
  <si>
    <t>1.2 Venituri asimilate salariilor pentru experți proprii/ cooptați </t>
  </si>
  <si>
    <t>Salariu net _Expert propriu/cooptat 1_Functia</t>
  </si>
  <si>
    <t>Salariu net _Expert propriu/cooptat n _Functia</t>
  </si>
  <si>
    <t>1.3 Contributii sociale aferente cheltuielilor salariale si cheltuielilor asimilate acestora (contributii angajati si angajatori)</t>
  </si>
  <si>
    <t>Contributii sociale _Salariat 1_Functia</t>
  </si>
  <si>
    <t>Contributii sociale _Salariat 2_Functia</t>
  </si>
  <si>
    <t>Contributii sociale _Salariat 3_Functia</t>
  </si>
  <si>
    <t>Contributii sociale _Salariat 4_Functia</t>
  </si>
  <si>
    <t>2. Cheltuieli cu deplasarea personalului întreprinderilor sprijinite: </t>
  </si>
  <si>
    <t>Nr. persoane</t>
  </si>
  <si>
    <t>Cost unitar (cost estimativ pe călătorie) inclusiv TVA</t>
  </si>
  <si>
    <t>Nr. călătorii</t>
  </si>
  <si>
    <t>2.1 Cheltuieli pentru cazare </t>
  </si>
  <si>
    <t>2.2 Cheltuieli cu diurna personalului propriu </t>
  </si>
  <si>
    <t>2.3 Cheltuieli pentru transportul persoanelor (inclusiv transportul efectuat cu mijloacele de transport în comun sau taxi, gară, autogară sau port şi locul delegării ori locul de cazare, precum şi transportul efectuat pe distanța dintre locul de cazare şi locul delegării) </t>
  </si>
  <si>
    <t xml:space="preserve">2.4 Taxe şi asigurări de călătorie și asigurări medicale </t>
  </si>
  <si>
    <t>3. Cheltuieli aferente diverselor achiziţii de servicii specializate, pentru care beneficiarul ajutorului de minimis nu are expertiza necesară </t>
  </si>
  <si>
    <t>Cantitate</t>
  </si>
  <si>
    <t>Cost unitar fara tva</t>
  </si>
  <si>
    <t>Val fara TVA</t>
  </si>
  <si>
    <t>TVA (0, 19%)</t>
  </si>
  <si>
    <t>Serviciul contabilitate</t>
  </si>
  <si>
    <t>4. Cheltuieli cu achiziția de active fixe corporale (altele decât terenuri și imobile), obiecte de inventar, materii prime și materiale, inclusiv materiale consumabile, alte cheltuieli pentru investiţii necesare funcţionării întreprinderilor </t>
  </si>
  <si>
    <t xml:space="preserve">4.1 Instalatii si echipamente tehnice </t>
  </si>
  <si>
    <t>4.2 Mobilier, aparatura birotica, echipamente de protectie a valorilor umane si materiale si alte active corporale</t>
  </si>
  <si>
    <t>4.3 Alte cheltuieli pentru investitii</t>
  </si>
  <si>
    <t>5. Cheltuieli cu închirierea de sedii (inclusiv depozite), spații pentru desfășurarea diverselor activități ale întreprinderii, echipamente, vehicule, diverse bunuri </t>
  </si>
  <si>
    <t>…....</t>
  </si>
  <si>
    <t>6. Cheltuieli de leasing fără achiziție (leasing operațional) aferente funcţionării întreprinderilor (rate de leasing operațional plătite de întreprindere pentru: echipamente, vehicule, diverse bunuri mobile și imobile) </t>
  </si>
  <si>
    <t>7. Utilităţi aferente funcţionării întreprinderilor </t>
  </si>
  <si>
    <t>8. Servicii de administrare a clădirilor aferente funcţionării întreprinderilor </t>
  </si>
  <si>
    <t>9. Servicii de întreţinere şi reparare de echipamente şi mijloace de transport aferente funcţionării întreprinderilor </t>
  </si>
  <si>
    <t>10. Arhivare de documente aferente funcţionării întreprinderilor </t>
  </si>
  <si>
    <t>11.Amortizarea de active aferente functionarii intreprinderilor</t>
  </si>
  <si>
    <t>12. Cheltuieli financiare şi juridice (notariale) aferente funcţionării întreprinderilor </t>
  </si>
  <si>
    <t>13. Conectare la reţele informatice aferente funcţionării întreprinderilor </t>
  </si>
  <si>
    <t>14. Cheltuieli de informare şi publicitate aferente funcţionării întreprinderilor </t>
  </si>
  <si>
    <t>15. Alte cheltuieli aferente funcţionării întreprinderilor </t>
  </si>
  <si>
    <t>15.1. Prelucrare de date </t>
  </si>
  <si>
    <t>15.2. Întreţinere, actualizare şi dezvoltare de aplicaţii informatice </t>
  </si>
  <si>
    <t>15.3. Achiziţionare de publicaţii, cărţi, reviste de specialitate relevante pentru operaţiune, în format tipărit şi/sau electronic </t>
  </si>
  <si>
    <t>15.4. Concesiuni, brevete, licenţe, mărci comerciale, drepturi şi active similare </t>
  </si>
  <si>
    <t>16. Cheltuielile aferente garanțiilor oferite de bănci sau alte instituții financiare </t>
  </si>
  <si>
    <t>ASISTENŢA FINANCIARĂ NERAMBURSABILĂ SOLICITATĂ DE ÎNTREPRINDERE</t>
  </si>
  <si>
    <t>EUR = 4,9638 LEI</t>
  </si>
  <si>
    <t>Semnatura:</t>
  </si>
  <si>
    <t xml:space="preserve">Data: </t>
  </si>
  <si>
    <t>* se vor insera linii noi fara a schimba functionalitatea formulelor de calcul
*atentie la procentul de tva aplicabil</t>
  </si>
  <si>
    <r>
      <t xml:space="preserve">*TVA-ul deductibil nu este cheltuiala eligibila din finantarea acordata sub forma de ajutor de minimis- </t>
    </r>
    <r>
      <rPr>
        <sz val="11"/>
        <color indexed="10"/>
        <rFont val="Calibri"/>
        <family val="2"/>
      </rPr>
      <t>deci in bugetul planului de afacere nu se va solicita TVA daca acesta se va recupera prin declaratii depuse la ANAF</t>
    </r>
  </si>
  <si>
    <t xml:space="preserve">Antreprenor social : </t>
  </si>
  <si>
    <t>Titlul planului de afaceri:  ”xxxxxxxxxxxxxxxx”</t>
  </si>
  <si>
    <t>An 2025
(se estimeaza inceperea activitatii ISului la 01.08.2025)</t>
  </si>
  <si>
    <t>An 2027
(se bugeteaza Ian 2027)</t>
  </si>
  <si>
    <t>2027-2028
13 luni
01.02.2027-28.02.2028</t>
  </si>
  <si>
    <t>Anexa 1 BUGET PLAN DE AFACERI (MODEL)</t>
  </si>
  <si>
    <t>VALOAREA ELIGIBILĂ TOTALĂ, din care:</t>
  </si>
  <si>
    <t>CONTRIBUTIE PROPRIE</t>
  </si>
  <si>
    <t>PROIECȚII FINANCIARE</t>
  </si>
  <si>
    <t>CASH-FLOW</t>
  </si>
  <si>
    <t>Nr.crt.</t>
  </si>
  <si>
    <t>Explicații / lună</t>
  </si>
  <si>
    <t>AN 2025</t>
  </si>
  <si>
    <t>AN 2026</t>
  </si>
  <si>
    <t>AN 2027</t>
  </si>
  <si>
    <t>I</t>
  </si>
  <si>
    <t>Sold iniţial disponibil (casă şi bancă)</t>
  </si>
  <si>
    <t>A</t>
  </si>
  <si>
    <t>Intrări de lichidităţi (1+2+3+4)</t>
  </si>
  <si>
    <t>din vânzări</t>
  </si>
  <si>
    <t>din credite primite</t>
  </si>
  <si>
    <t>alte intrări de numerar (aport propriu, etc.)</t>
  </si>
  <si>
    <t>Alocaţie Financiară nerambursabilă</t>
  </si>
  <si>
    <t>Total disponibil (I+A)</t>
  </si>
  <si>
    <t>B</t>
  </si>
  <si>
    <t>Utilizari numerar din exploatare</t>
  </si>
  <si>
    <t>Cheltuieli cu materii prime şi materiale consumabile aferente activităţii desfaşurate</t>
  </si>
  <si>
    <t>Salarii (inclusiv cheltuielile aferente)</t>
  </si>
  <si>
    <t>Impozite, taxe şi vărsăminte asimilate</t>
  </si>
  <si>
    <t>Alte cheltuieli</t>
  </si>
  <si>
    <t>C</t>
  </si>
  <si>
    <t>Cheltuieli pentru investiţii (Din valoarea totală a proiectului echipamentele)</t>
  </si>
  <si>
    <t>D</t>
  </si>
  <si>
    <t>Credite</t>
  </si>
  <si>
    <t>rambursări rate de credit scadente</t>
  </si>
  <si>
    <t>dobânzi şi comisioane</t>
  </si>
  <si>
    <t>E</t>
  </si>
  <si>
    <t>Plăţi/încasări pentru impozite şi taxe (1-2+3)</t>
  </si>
  <si>
    <t>Plăţi TVA</t>
  </si>
  <si>
    <t>Rambursări TVA</t>
  </si>
  <si>
    <t>Impozit pe profit/cifră de afaceri</t>
  </si>
  <si>
    <t>F</t>
  </si>
  <si>
    <t>Dividende</t>
  </si>
  <si>
    <t>G</t>
  </si>
  <si>
    <t>II</t>
  </si>
  <si>
    <t>Cost unitar cu TVA</t>
  </si>
  <si>
    <t>Val cu TVA</t>
  </si>
  <si>
    <t xml:space="preserve">Total lei cu TVA </t>
  </si>
  <si>
    <t>Chirii</t>
  </si>
  <si>
    <t>Utilități</t>
  </si>
  <si>
    <t>Costuri funcţionare birou</t>
  </si>
  <si>
    <t>Cheltuieli de marketing</t>
  </si>
  <si>
    <t>Reparaţii/Întreţinere</t>
  </si>
  <si>
    <t>Servicii cu tertii (contabilitate, expertiza juridica, etc)</t>
  </si>
  <si>
    <t>Total utilizări numerar (B+C+D+E)</t>
  </si>
  <si>
    <t>Flux net de lichidităţi (A-F)</t>
  </si>
  <si>
    <t>Sold final disponibil (I+G)</t>
  </si>
  <si>
    <t>Firma va fi plătitoare de TVA?</t>
  </si>
  <si>
    <t>Da</t>
  </si>
  <si>
    <t>Nu</t>
  </si>
  <si>
    <t>Cheltuieli salariale (net+contributii)_Agajat 1</t>
  </si>
  <si>
    <t>Cheltuieli salariale (net+contributii)_Agajat 2</t>
  </si>
  <si>
    <t>Cheltuieli salariale (net+contributii)_Agajat 3</t>
  </si>
  <si>
    <t>Cheltuieli salariale (net+contributii)_Agajat 4</t>
  </si>
  <si>
    <t>Total valoare cu TVA</t>
  </si>
  <si>
    <t>Salarii -  brut + CAM</t>
  </si>
  <si>
    <t>Salarii _Experti proprii/cooptati</t>
  </si>
  <si>
    <t>Contributii sociale _Salariati</t>
  </si>
  <si>
    <t xml:space="preserve"> BUGET PLAN DE AFACERI </t>
  </si>
  <si>
    <t>Anexa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</si>
</sst>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l_e_i_-;\-* #,##0.00\ _l_e_i_-;_-* &quot;-&quot;??\ _l_e_i_-;_-@_-"/>
    <numFmt numFmtId="165" formatCode="_(* #,##0.00_);_(* \(#,##0.0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Trebuchet MS"/>
      <family val="2"/>
    </font>
    <font>
      <sz val="12"/>
      <color theme="1"/>
      <name val="Trebuchet MS"/>
      <family val="2"/>
    </font>
    <font>
      <b/>
      <sz val="14"/>
      <color theme="1"/>
      <name val="Calibri"/>
      <family val="2"/>
      <scheme val="minor"/>
    </font>
    <font>
      <b/>
      <sz val="10"/>
      <color rgb="FFFFFFFF"/>
      <name val="Calibri"/>
      <family val="2"/>
      <scheme val="minor"/>
    </font>
    <font>
      <b/>
      <sz val="10"/>
      <color theme="1"/>
      <name val="Calibri"/>
      <family val="2"/>
      <scheme val="minor"/>
    </font>
    <font>
      <b/>
      <sz val="9"/>
      <color rgb="FF000000"/>
      <name val="Trebuchet MS"/>
      <family val="2"/>
    </font>
    <font>
      <b/>
      <sz val="9"/>
      <color rgb="FF000000"/>
      <name val="Arial"/>
      <family val="2"/>
    </font>
    <font>
      <sz val="11"/>
      <color theme="1"/>
      <name val="Trebuchet MS"/>
      <family val="2"/>
    </font>
    <font>
      <b/>
      <sz val="9"/>
      <color theme="1"/>
      <name val="Trebuchet MS"/>
      <family val="2"/>
    </font>
    <font>
      <sz val="10"/>
      <color theme="1"/>
      <name val="Calibri"/>
      <family val="2"/>
      <scheme val="minor"/>
    </font>
    <font>
      <sz val="9"/>
      <color theme="1"/>
      <name val="Trebuchet MS"/>
      <family val="2"/>
    </font>
    <font>
      <sz val="10"/>
      <name val="Calibri"/>
      <family val="2"/>
    </font>
    <font>
      <sz val="11"/>
      <color indexed="10"/>
      <name val="Calibri"/>
      <family val="2"/>
    </font>
    <font>
      <sz val="10"/>
      <color theme="1"/>
      <name val="Times New Roman"/>
      <family val="1"/>
    </font>
    <font>
      <b/>
      <sz val="12"/>
      <color theme="1"/>
      <name val="Times New Roman"/>
      <family val="1"/>
    </font>
    <font>
      <b/>
      <sz val="14"/>
      <color theme="1"/>
      <name val="Times New Roman"/>
      <family val="1"/>
    </font>
    <font>
      <b/>
      <sz val="10"/>
      <color theme="1"/>
      <name val="Times New Roman"/>
      <family val="1"/>
    </font>
    <font>
      <b/>
      <sz val="10"/>
      <color theme="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008080"/>
        <bgColor rgb="FF008080"/>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CCFFFF"/>
        <bgColor indexed="64"/>
      </patternFill>
    </fill>
    <fill>
      <patternFill patternType="solid">
        <fgColor rgb="FF00808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163">
    <xf numFmtId="0" fontId="0" fillId="0" borderId="0" xfId="0"/>
    <xf numFmtId="0" fontId="0" fillId="0" borderId="1" xfId="0" applyBorder="1"/>
    <xf numFmtId="0" fontId="0" fillId="0" borderId="1" xfId="0" applyBorder="1" applyAlignment="1">
      <alignment horizontal="left" vertical="center" wrapText="1"/>
    </xf>
    <xf numFmtId="0" fontId="0" fillId="0" borderId="1" xfId="0" applyBorder="1" applyAlignment="1">
      <alignment horizontal="right" vertical="center"/>
    </xf>
    <xf numFmtId="0" fontId="2" fillId="0" borderId="0" xfId="0" applyFont="1"/>
    <xf numFmtId="0" fontId="2" fillId="0" borderId="1" xfId="0" applyFont="1" applyBorder="1"/>
    <xf numFmtId="0" fontId="2" fillId="0" borderId="1" xfId="0" applyFont="1" applyBorder="1" applyAlignment="1">
      <alignment horizontal="left" vertical="center" wrapText="1"/>
    </xf>
    <xf numFmtId="0" fontId="2" fillId="0" borderId="1" xfId="0" applyFont="1" applyBorder="1" applyAlignment="1">
      <alignment horizontal="right" vertical="center"/>
    </xf>
    <xf numFmtId="0" fontId="3" fillId="0" borderId="0" xfId="0" applyFont="1"/>
    <xf numFmtId="0" fontId="4" fillId="0" borderId="0" xfId="0" applyFont="1"/>
    <xf numFmtId="0" fontId="4" fillId="0" borderId="1" xfId="0" applyFont="1" applyBorder="1" applyAlignment="1">
      <alignment horizontal="center"/>
    </xf>
    <xf numFmtId="0" fontId="4" fillId="0" borderId="1" xfId="0" applyFont="1" applyBorder="1"/>
    <xf numFmtId="0" fontId="4" fillId="0" borderId="4" xfId="0" applyFont="1" applyBorder="1"/>
    <xf numFmtId="0" fontId="3" fillId="2" borderId="1" xfId="0" applyFont="1" applyFill="1" applyBorder="1" applyAlignment="1">
      <alignment vertical="center" wrapText="1"/>
    </xf>
    <xf numFmtId="0" fontId="4" fillId="5" borderId="1" xfId="0" applyFont="1" applyFill="1" applyBorder="1"/>
    <xf numFmtId="43" fontId="1" fillId="0" borderId="0" xfId="1" applyFont="1"/>
    <xf numFmtId="3" fontId="6" fillId="6" borderId="10" xfId="0" applyNumberFormat="1" applyFont="1" applyFill="1" applyBorder="1" applyAlignment="1">
      <alignment horizontal="left" vertical="center"/>
    </xf>
    <xf numFmtId="0" fontId="7" fillId="7" borderId="13" xfId="0" applyFont="1" applyFill="1" applyBorder="1" applyAlignment="1">
      <alignment vertical="center" wrapText="1"/>
    </xf>
    <xf numFmtId="0" fontId="7" fillId="7" borderId="9"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8" fillId="0" borderId="0" xfId="0" applyFont="1" applyAlignment="1">
      <alignment horizontal="center" vertical="center" wrapText="1"/>
    </xf>
    <xf numFmtId="0" fontId="7" fillId="0" borderId="15" xfId="0" applyFont="1" applyBorder="1" applyAlignment="1">
      <alignment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165" fontId="0" fillId="0" borderId="0" xfId="0" applyNumberFormat="1"/>
    <xf numFmtId="0" fontId="9" fillId="0" borderId="0" xfId="0" applyFont="1" applyAlignment="1">
      <alignment horizontal="center" vertical="center" wrapText="1"/>
    </xf>
    <xf numFmtId="0" fontId="2" fillId="7" borderId="13" xfId="0" applyFont="1" applyFill="1" applyBorder="1" applyAlignment="1">
      <alignment horizontal="justify" vertical="center"/>
    </xf>
    <xf numFmtId="0" fontId="2" fillId="7" borderId="9" xfId="0" applyFont="1" applyFill="1" applyBorder="1" applyAlignment="1">
      <alignment horizontal="center" vertical="center" wrapText="1"/>
    </xf>
    <xf numFmtId="164" fontId="2" fillId="7" borderId="14" xfId="0" applyNumberFormat="1" applyFont="1" applyFill="1" applyBorder="1" applyAlignment="1">
      <alignment horizontal="center" vertical="center" wrapText="1"/>
    </xf>
    <xf numFmtId="165" fontId="10" fillId="0" borderId="0" xfId="0" applyNumberFormat="1" applyFont="1" applyAlignment="1">
      <alignment vertical="center" wrapText="1"/>
    </xf>
    <xf numFmtId="0" fontId="10" fillId="0" borderId="0" xfId="0" applyFont="1" applyAlignment="1">
      <alignment vertical="center" wrapText="1"/>
    </xf>
    <xf numFmtId="0" fontId="7" fillId="8" borderId="13" xfId="0" applyFont="1" applyFill="1" applyBorder="1" applyAlignment="1">
      <alignment horizontal="justify" vertical="center"/>
    </xf>
    <xf numFmtId="43" fontId="7" fillId="8" borderId="16" xfId="1" applyFont="1" applyFill="1" applyBorder="1" applyAlignment="1">
      <alignment horizontal="center" vertical="center" wrapText="1"/>
    </xf>
    <xf numFmtId="43" fontId="7" fillId="8" borderId="17" xfId="1" applyFont="1" applyFill="1" applyBorder="1" applyAlignment="1">
      <alignment horizontal="center" vertical="center" wrapText="1"/>
    </xf>
    <xf numFmtId="165" fontId="2" fillId="0" borderId="0" xfId="0" applyNumberFormat="1" applyFont="1"/>
    <xf numFmtId="165" fontId="11" fillId="0" borderId="0" xfId="0" applyNumberFormat="1" applyFont="1" applyAlignment="1">
      <alignment vertical="center" wrapText="1"/>
    </xf>
    <xf numFmtId="0" fontId="11" fillId="0" borderId="0" xfId="0" applyFont="1" applyAlignment="1">
      <alignment vertical="center" wrapText="1"/>
    </xf>
    <xf numFmtId="43" fontId="7" fillId="0" borderId="1" xfId="1" applyFont="1" applyBorder="1" applyAlignment="1">
      <alignment horizontal="center" vertical="center" wrapText="1"/>
    </xf>
    <xf numFmtId="0" fontId="13" fillId="0" borderId="0" xfId="0" applyFont="1" applyAlignment="1">
      <alignment vertical="center" wrapText="1"/>
    </xf>
    <xf numFmtId="43" fontId="7" fillId="8" borderId="18" xfId="1" applyFont="1" applyFill="1" applyBorder="1" applyAlignment="1">
      <alignment horizontal="center" vertical="center" wrapText="1"/>
    </xf>
    <xf numFmtId="43" fontId="7" fillId="8" borderId="19" xfId="1" applyFont="1" applyFill="1" applyBorder="1" applyAlignment="1">
      <alignment horizontal="center" vertical="center" wrapText="1"/>
    </xf>
    <xf numFmtId="43" fontId="7" fillId="0" borderId="1" xfId="1" applyFont="1" applyFill="1" applyBorder="1" applyAlignment="1">
      <alignment horizontal="center" vertical="center" wrapText="1"/>
    </xf>
    <xf numFmtId="43" fontId="7" fillId="8" borderId="1" xfId="1" applyFont="1" applyFill="1" applyBorder="1" applyAlignment="1">
      <alignment horizontal="center" vertical="center" wrapText="1"/>
    </xf>
    <xf numFmtId="43" fontId="7" fillId="8" borderId="8" xfId="1" applyFont="1" applyFill="1" applyBorder="1" applyAlignment="1">
      <alignment horizontal="center" vertical="center" wrapText="1"/>
    </xf>
    <xf numFmtId="0" fontId="7" fillId="7" borderId="13" xfId="0" applyFont="1" applyFill="1" applyBorder="1" applyAlignment="1">
      <alignment horizontal="justify" vertical="center"/>
    </xf>
    <xf numFmtId="0" fontId="7" fillId="7" borderId="18" xfId="0" applyFont="1" applyFill="1" applyBorder="1" applyAlignment="1">
      <alignment horizontal="center" vertical="center" wrapText="1"/>
    </xf>
    <xf numFmtId="43" fontId="7" fillId="7" borderId="19" xfId="1" applyFont="1" applyFill="1" applyBorder="1" applyAlignment="1">
      <alignment horizontal="center" vertical="center" wrapText="1"/>
    </xf>
    <xf numFmtId="0" fontId="7" fillId="0" borderId="1" xfId="0" applyFont="1" applyBorder="1" applyAlignment="1">
      <alignment horizontal="center" vertical="center" wrapText="1"/>
    </xf>
    <xf numFmtId="43" fontId="7" fillId="7" borderId="21" xfId="1" applyFont="1" applyFill="1" applyBorder="1" applyAlignment="1">
      <alignment horizontal="center" vertical="center" wrapText="1"/>
    </xf>
    <xf numFmtId="43" fontId="7" fillId="7" borderId="22" xfId="1" applyFont="1" applyFill="1" applyBorder="1" applyAlignment="1">
      <alignment horizontal="center" vertical="center" wrapText="1"/>
    </xf>
    <xf numFmtId="0" fontId="0" fillId="0" borderId="0" xfId="0" applyAlignment="1">
      <alignment wrapText="1"/>
    </xf>
    <xf numFmtId="0" fontId="12" fillId="9" borderId="20" xfId="0" applyFont="1" applyFill="1" applyBorder="1" applyAlignment="1">
      <alignment horizontal="justify" vertical="center"/>
    </xf>
    <xf numFmtId="43" fontId="7" fillId="9" borderId="23" xfId="1" applyFont="1" applyFill="1" applyBorder="1" applyAlignment="1">
      <alignment horizontal="center" vertical="center" wrapText="1"/>
    </xf>
    <xf numFmtId="43" fontId="7" fillId="9" borderId="9" xfId="1" applyFont="1" applyFill="1" applyBorder="1" applyAlignment="1">
      <alignment horizontal="center" vertical="center" wrapText="1"/>
    </xf>
    <xf numFmtId="43" fontId="7" fillId="9" borderId="14" xfId="1" applyFont="1" applyFill="1" applyBorder="1" applyAlignment="1">
      <alignment horizontal="center" vertical="center" wrapText="1"/>
    </xf>
    <xf numFmtId="0" fontId="12" fillId="9" borderId="24" xfId="0" applyFont="1" applyFill="1" applyBorder="1" applyAlignment="1">
      <alignment horizontal="justify" vertical="center"/>
    </xf>
    <xf numFmtId="43" fontId="7" fillId="9" borderId="16" xfId="1" applyFont="1" applyFill="1" applyBorder="1" applyAlignment="1">
      <alignment horizontal="center" vertical="center" wrapText="1"/>
    </xf>
    <xf numFmtId="43" fontId="7" fillId="9" borderId="17" xfId="1" applyFont="1" applyFill="1" applyBorder="1" applyAlignment="1">
      <alignment horizontal="center" vertical="center" wrapText="1"/>
    </xf>
    <xf numFmtId="43" fontId="7" fillId="7" borderId="1" xfId="1" applyFont="1" applyFill="1" applyBorder="1" applyAlignment="1">
      <alignment horizontal="center" vertical="center" wrapText="1"/>
    </xf>
    <xf numFmtId="0" fontId="0" fillId="0" borderId="0" xfId="0" applyAlignment="1">
      <alignment horizontal="center" wrapText="1"/>
    </xf>
    <xf numFmtId="43" fontId="7" fillId="8" borderId="21" xfId="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7" fillId="10" borderId="20" xfId="0" applyFont="1" applyFill="1" applyBorder="1" applyAlignment="1">
      <alignment vertical="center" wrapText="1"/>
    </xf>
    <xf numFmtId="0" fontId="12" fillId="10" borderId="9" xfId="0" applyFont="1" applyFill="1" applyBorder="1" applyAlignment="1">
      <alignment horizontal="center" vertical="center"/>
    </xf>
    <xf numFmtId="164" fontId="7" fillId="10" borderId="14" xfId="0" applyNumberFormat="1" applyFont="1" applyFill="1" applyBorder="1" applyAlignment="1">
      <alignment horizontal="center" vertical="center"/>
    </xf>
    <xf numFmtId="0" fontId="12" fillId="11" borderId="15" xfId="0" applyFont="1" applyFill="1" applyBorder="1" applyAlignment="1">
      <alignment vertical="center"/>
    </xf>
    <xf numFmtId="0" fontId="12" fillId="0" borderId="9" xfId="0" applyFont="1" applyBorder="1" applyAlignment="1">
      <alignment horizontal="center" vertical="center"/>
    </xf>
    <xf numFmtId="164" fontId="7" fillId="0" borderId="14" xfId="0" applyNumberFormat="1" applyFont="1" applyBorder="1" applyAlignment="1">
      <alignment horizontal="center" vertical="center"/>
    </xf>
    <xf numFmtId="0" fontId="0" fillId="0" borderId="13" xfId="0" applyBorder="1"/>
    <xf numFmtId="0" fontId="0" fillId="0" borderId="28" xfId="0" applyBorder="1"/>
    <xf numFmtId="0" fontId="0" fillId="0" borderId="29" xfId="0" applyBorder="1"/>
    <xf numFmtId="0" fontId="0" fillId="0" borderId="30" xfId="0" applyBorder="1"/>
    <xf numFmtId="0" fontId="0" fillId="0" borderId="31" xfId="0" applyBorder="1"/>
    <xf numFmtId="0" fontId="12" fillId="0" borderId="32" xfId="0" applyFont="1" applyBorder="1" applyAlignment="1">
      <alignment horizontal="justify" vertical="center"/>
    </xf>
    <xf numFmtId="43" fontId="7" fillId="0" borderId="33" xfId="1" applyFont="1" applyBorder="1" applyAlignment="1">
      <alignment horizontal="center" vertical="center" wrapText="1"/>
    </xf>
    <xf numFmtId="0" fontId="7" fillId="8" borderId="32" xfId="0" applyFont="1" applyFill="1" applyBorder="1" applyAlignment="1">
      <alignment horizontal="justify" vertical="center"/>
    </xf>
    <xf numFmtId="43" fontId="7" fillId="8" borderId="33" xfId="1" applyFont="1" applyFill="1" applyBorder="1" applyAlignment="1">
      <alignment horizontal="center" vertical="center" wrapText="1"/>
    </xf>
    <xf numFmtId="0" fontId="12" fillId="0" borderId="32" xfId="0" applyFont="1" applyBorder="1" applyAlignment="1">
      <alignment wrapText="1"/>
    </xf>
    <xf numFmtId="0" fontId="7" fillId="7" borderId="32" xfId="0" applyFont="1" applyFill="1" applyBorder="1" applyAlignment="1">
      <alignment horizontal="justify" vertical="center"/>
    </xf>
    <xf numFmtId="43" fontId="7" fillId="7" borderId="33" xfId="1" applyFont="1" applyFill="1" applyBorder="1" applyAlignment="1">
      <alignment horizontal="center" vertical="center" wrapText="1"/>
    </xf>
    <xf numFmtId="0" fontId="7" fillId="0" borderId="32" xfId="0" applyFont="1" applyBorder="1" applyAlignment="1">
      <alignment horizontal="justify" vertical="center"/>
    </xf>
    <xf numFmtId="43" fontId="7" fillId="0" borderId="33" xfId="1" applyFont="1" applyFill="1" applyBorder="1" applyAlignment="1">
      <alignment horizontal="center" vertical="center" wrapText="1"/>
    </xf>
    <xf numFmtId="0" fontId="14" fillId="0" borderId="32" xfId="0" applyFont="1" applyBorder="1"/>
    <xf numFmtId="164" fontId="7" fillId="7" borderId="33" xfId="0" applyNumberFormat="1" applyFont="1" applyFill="1" applyBorder="1" applyAlignment="1">
      <alignment horizontal="center" vertical="center" wrapText="1"/>
    </xf>
    <xf numFmtId="0" fontId="12" fillId="9" borderId="32" xfId="0" applyFont="1" applyFill="1" applyBorder="1" applyAlignment="1">
      <alignment horizontal="justify" vertical="center"/>
    </xf>
    <xf numFmtId="0" fontId="12" fillId="0" borderId="32" xfId="0" applyFont="1" applyBorder="1" applyAlignment="1">
      <alignment vertical="center"/>
    </xf>
    <xf numFmtId="164" fontId="12" fillId="7" borderId="33" xfId="0" applyNumberFormat="1" applyFont="1" applyFill="1" applyBorder="1" applyAlignment="1">
      <alignment horizontal="center" vertical="center" wrapText="1"/>
    </xf>
    <xf numFmtId="164" fontId="7" fillId="8" borderId="33" xfId="0" applyNumberFormat="1" applyFont="1" applyFill="1" applyBorder="1" applyAlignment="1">
      <alignment horizontal="center" vertical="center" wrapText="1"/>
    </xf>
    <xf numFmtId="0" fontId="12" fillId="0" borderId="32" xfId="0" applyFont="1" applyBorder="1" applyAlignment="1">
      <alignment vertical="center" wrapText="1"/>
    </xf>
    <xf numFmtId="0" fontId="12" fillId="12" borderId="15" xfId="0" applyFont="1" applyFill="1" applyBorder="1" applyAlignment="1">
      <alignment vertical="center" wrapText="1"/>
    </xf>
    <xf numFmtId="0" fontId="12" fillId="12" borderId="9" xfId="0" applyFont="1" applyFill="1" applyBorder="1" applyAlignment="1">
      <alignment horizontal="center" vertical="center"/>
    </xf>
    <xf numFmtId="164" fontId="7" fillId="12" borderId="14" xfId="0" applyNumberFormat="1" applyFont="1" applyFill="1" applyBorder="1" applyAlignment="1">
      <alignment horizontal="center" vertical="center"/>
    </xf>
    <xf numFmtId="0" fontId="12" fillId="0" borderId="25" xfId="0" applyFont="1" applyBorder="1" applyAlignment="1">
      <alignment vertical="center" wrapText="1"/>
    </xf>
    <xf numFmtId="0" fontId="7" fillId="0" borderId="26" xfId="0" applyFont="1" applyBorder="1" applyAlignment="1">
      <alignment vertical="center" wrapText="1"/>
    </xf>
    <xf numFmtId="165" fontId="7" fillId="0" borderId="27" xfId="0" applyNumberFormat="1" applyFont="1" applyBorder="1" applyAlignment="1">
      <alignment horizontal="center" vertical="center" wrapText="1"/>
    </xf>
    <xf numFmtId="3" fontId="6" fillId="6" borderId="12" xfId="0" applyNumberFormat="1" applyFont="1" applyFill="1" applyBorder="1" applyAlignment="1">
      <alignment horizontal="center" vertical="center"/>
    </xf>
    <xf numFmtId="0" fontId="16" fillId="0" borderId="0" xfId="0" applyFont="1"/>
    <xf numFmtId="2" fontId="16" fillId="0" borderId="0" xfId="0" applyNumberFormat="1" applyFont="1"/>
    <xf numFmtId="2" fontId="17" fillId="0" borderId="0" xfId="0" applyNumberFormat="1" applyFont="1"/>
    <xf numFmtId="0" fontId="16" fillId="0" borderId="0" xfId="0" applyFont="1" applyAlignment="1">
      <alignment horizontal="center" vertical="center"/>
    </xf>
    <xf numFmtId="0" fontId="19" fillId="0" borderId="0" xfId="0" applyFont="1" applyAlignment="1">
      <alignment vertical="center"/>
    </xf>
    <xf numFmtId="0" fontId="19" fillId="0" borderId="34" xfId="0" applyFont="1" applyBorder="1" applyAlignment="1">
      <alignment vertical="center"/>
    </xf>
    <xf numFmtId="0" fontId="19" fillId="8" borderId="1" xfId="0" applyFont="1" applyFill="1" applyBorder="1" applyAlignment="1">
      <alignment horizontal="center" vertical="center"/>
    </xf>
    <xf numFmtId="0" fontId="19" fillId="8" borderId="1" xfId="0" applyFont="1" applyFill="1" applyBorder="1" applyAlignment="1">
      <alignment vertical="center" wrapText="1"/>
    </xf>
    <xf numFmtId="0" fontId="16" fillId="0" borderId="1" xfId="0" applyFont="1" applyBorder="1"/>
    <xf numFmtId="0" fontId="19" fillId="0" borderId="1" xfId="0" applyFont="1" applyBorder="1" applyAlignment="1">
      <alignment horizontal="center" vertical="center"/>
    </xf>
    <xf numFmtId="0" fontId="16" fillId="0" borderId="1" xfId="0" applyFont="1" applyBorder="1" applyAlignment="1">
      <alignment vertical="center" wrapText="1"/>
    </xf>
    <xf numFmtId="0" fontId="19" fillId="0" borderId="1" xfId="0" applyFont="1" applyBorder="1" applyAlignment="1">
      <alignment vertical="center" wrapText="1"/>
    </xf>
    <xf numFmtId="0" fontId="19" fillId="13" borderId="1" xfId="0" applyFont="1" applyFill="1" applyBorder="1" applyAlignment="1">
      <alignment vertical="center" wrapText="1"/>
    </xf>
    <xf numFmtId="0" fontId="7" fillId="7" borderId="24" xfId="0" applyFont="1" applyFill="1" applyBorder="1" applyAlignment="1">
      <alignment horizontal="justify" vertical="center"/>
    </xf>
    <xf numFmtId="43" fontId="7" fillId="7" borderId="18" xfId="1" applyFont="1" applyFill="1" applyBorder="1" applyAlignment="1">
      <alignment horizontal="center" vertical="center" wrapText="1"/>
    </xf>
    <xf numFmtId="0" fontId="12" fillId="9" borderId="1" xfId="0" applyFont="1" applyFill="1" applyBorder="1" applyAlignment="1">
      <alignment horizontal="justify" vertical="center"/>
    </xf>
    <xf numFmtId="43" fontId="7" fillId="9" borderId="1" xfId="1" applyFont="1" applyFill="1" applyBorder="1" applyAlignment="1">
      <alignment horizontal="center" vertical="center" wrapText="1"/>
    </xf>
    <xf numFmtId="43" fontId="7" fillId="9" borderId="35" xfId="1" applyFont="1" applyFill="1" applyBorder="1" applyAlignment="1">
      <alignment horizontal="center" vertical="center" wrapText="1"/>
    </xf>
    <xf numFmtId="43" fontId="7" fillId="9" borderId="21" xfId="1" applyFont="1" applyFill="1" applyBorder="1" applyAlignment="1">
      <alignment horizontal="center" vertical="center" wrapText="1"/>
    </xf>
    <xf numFmtId="0" fontId="7" fillId="7" borderId="1" xfId="0" applyFont="1" applyFill="1" applyBorder="1" applyAlignment="1">
      <alignment horizontal="justify" vertical="center"/>
    </xf>
    <xf numFmtId="0" fontId="7" fillId="7" borderId="21" xfId="0" applyFont="1" applyFill="1" applyBorder="1" applyAlignment="1">
      <alignment horizontal="center" vertical="center" wrapText="1"/>
    </xf>
    <xf numFmtId="0" fontId="7" fillId="7" borderId="22" xfId="0" applyFont="1" applyFill="1" applyBorder="1" applyAlignment="1">
      <alignment horizontal="center" vertical="center" wrapText="1"/>
    </xf>
    <xf numFmtId="43" fontId="7" fillId="9" borderId="22" xfId="1" applyFont="1" applyFill="1" applyBorder="1" applyAlignment="1">
      <alignment horizontal="center" vertical="center" wrapText="1"/>
    </xf>
    <xf numFmtId="0" fontId="2" fillId="0" borderId="0" xfId="0" applyFont="1" applyAlignment="1">
      <alignment horizontal="right"/>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left"/>
    </xf>
    <xf numFmtId="0" fontId="3" fillId="4" borderId="5" xfId="0" applyFont="1" applyFill="1" applyBorder="1" applyAlignment="1">
      <alignment horizontal="left"/>
    </xf>
    <xf numFmtId="0" fontId="3" fillId="4" borderId="6" xfId="0" applyFont="1" applyFill="1" applyBorder="1" applyAlignment="1">
      <alignment horizontal="left"/>
    </xf>
    <xf numFmtId="0" fontId="3" fillId="4" borderId="7" xfId="0" applyFont="1" applyFill="1" applyBorder="1" applyAlignment="1">
      <alignment horizontal="left"/>
    </xf>
    <xf numFmtId="0" fontId="3" fillId="5" borderId="1" xfId="0" applyFont="1" applyFill="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wrapText="1"/>
    </xf>
    <xf numFmtId="0" fontId="0" fillId="0" borderId="0" xfId="0" applyAlignment="1">
      <alignment wrapText="1"/>
    </xf>
    <xf numFmtId="0" fontId="0" fillId="0" borderId="0" xfId="0"/>
    <xf numFmtId="0" fontId="0" fillId="0" borderId="0" xfId="0" applyAlignment="1">
      <alignment horizontal="left" wrapText="1"/>
    </xf>
    <xf numFmtId="0" fontId="8" fillId="0" borderId="0" xfId="0" applyFont="1" applyAlignment="1">
      <alignment horizontal="center" vertical="center" wrapText="1"/>
    </xf>
    <xf numFmtId="0" fontId="8" fillId="0" borderId="0" xfId="0" applyFont="1" applyAlignment="1">
      <alignment vertical="center" wrapText="1"/>
    </xf>
    <xf numFmtId="0" fontId="5" fillId="0" borderId="0" xfId="0" applyFont="1" applyAlignment="1">
      <alignment horizontal="center"/>
    </xf>
    <xf numFmtId="0" fontId="0" fillId="0" borderId="9" xfId="0" applyBorder="1" applyAlignment="1">
      <alignment horizontal="left"/>
    </xf>
    <xf numFmtId="3" fontId="6" fillId="6" borderId="11" xfId="0" applyNumberFormat="1" applyFont="1" applyFill="1" applyBorder="1" applyAlignment="1">
      <alignment horizontal="center" vertical="center" wrapText="1"/>
    </xf>
    <xf numFmtId="2" fontId="17" fillId="0" borderId="0" xfId="0" applyNumberFormat="1" applyFont="1" applyAlignment="1">
      <alignment horizontal="center"/>
    </xf>
    <xf numFmtId="0" fontId="18" fillId="0" borderId="0" xfId="0" applyFont="1" applyAlignment="1">
      <alignment horizontal="center" vertical="center"/>
    </xf>
    <xf numFmtId="0" fontId="19" fillId="8" borderId="2" xfId="0" applyFont="1" applyFill="1" applyBorder="1" applyAlignment="1">
      <alignment horizontal="center" vertical="center"/>
    </xf>
    <xf numFmtId="0" fontId="19" fillId="8" borderId="3" xfId="0" applyFont="1" applyFill="1" applyBorder="1" applyAlignment="1">
      <alignment horizontal="center" vertical="center"/>
    </xf>
    <xf numFmtId="0" fontId="19" fillId="8" borderId="4" xfId="0" applyFont="1" applyFill="1" applyBorder="1" applyAlignment="1">
      <alignment horizontal="center" vertical="center"/>
    </xf>
    <xf numFmtId="3" fontId="6" fillId="6" borderId="36" xfId="0" applyNumberFormat="1" applyFont="1" applyFill="1" applyBorder="1" applyAlignment="1">
      <alignment horizontal="left" vertical="center"/>
    </xf>
    <xf numFmtId="43" fontId="20" fillId="14" borderId="37" xfId="1" applyFont="1" applyFill="1" applyBorder="1" applyAlignment="1">
      <alignment horizontal="center" vertical="center" wrapText="1"/>
    </xf>
    <xf numFmtId="164" fontId="20" fillId="14" borderId="38"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4"/>
  <sheetViews>
    <sheetView workbookViewId="0">
      <selection activeCell="H14" sqref="H14"/>
    </sheetView>
  </sheetViews>
  <sheetFormatPr defaultRowHeight="18" x14ac:dyDescent="0.35"/>
  <cols>
    <col min="1" max="2" width="9.140625" style="9"/>
    <col min="3" max="3" width="32" style="9" customWidth="1"/>
    <col min="4" max="4" width="9.140625" style="9"/>
    <col min="5" max="5" width="19.28515625" style="9" customWidth="1"/>
    <col min="6" max="6" width="20.28515625" style="9" customWidth="1"/>
    <col min="7" max="8" width="21" style="9" customWidth="1"/>
    <col min="9" max="16384" width="9.140625" style="9"/>
  </cols>
  <sheetData>
    <row r="1" spans="2:8" x14ac:dyDescent="0.35">
      <c r="B1" s="8" t="s">
        <v>38</v>
      </c>
    </row>
    <row r="3" spans="2:8" ht="28.5" customHeight="1" x14ac:dyDescent="0.35">
      <c r="B3" s="125" t="s">
        <v>34</v>
      </c>
      <c r="C3" s="126"/>
      <c r="D3" s="127"/>
      <c r="E3" s="129" t="s">
        <v>0</v>
      </c>
      <c r="F3" s="130"/>
      <c r="G3" s="131"/>
      <c r="H3" s="13" t="s">
        <v>1</v>
      </c>
    </row>
    <row r="4" spans="2:8" x14ac:dyDescent="0.35">
      <c r="B4" s="122" t="s">
        <v>36</v>
      </c>
      <c r="C4" s="122" t="s">
        <v>37</v>
      </c>
      <c r="D4" s="122" t="s">
        <v>35</v>
      </c>
      <c r="E4" s="132" t="s">
        <v>116</v>
      </c>
      <c r="F4" s="133" t="s">
        <v>3</v>
      </c>
      <c r="G4" s="132" t="s">
        <v>117</v>
      </c>
      <c r="H4" s="128" t="s">
        <v>118</v>
      </c>
    </row>
    <row r="5" spans="2:8" x14ac:dyDescent="0.35">
      <c r="B5" s="123"/>
      <c r="C5" s="123"/>
      <c r="D5" s="123"/>
      <c r="E5" s="133"/>
      <c r="F5" s="133"/>
      <c r="G5" s="133"/>
      <c r="H5" s="123"/>
    </row>
    <row r="6" spans="2:8" x14ac:dyDescent="0.35">
      <c r="B6" s="123"/>
      <c r="C6" s="123"/>
      <c r="D6" s="123"/>
      <c r="E6" s="133"/>
      <c r="F6" s="133"/>
      <c r="G6" s="133"/>
      <c r="H6" s="123"/>
    </row>
    <row r="7" spans="2:8" x14ac:dyDescent="0.35">
      <c r="B7" s="123"/>
      <c r="C7" s="123"/>
      <c r="D7" s="123"/>
      <c r="E7" s="133"/>
      <c r="F7" s="133"/>
      <c r="G7" s="133"/>
      <c r="H7" s="123"/>
    </row>
    <row r="8" spans="2:8" x14ac:dyDescent="0.35">
      <c r="B8" s="123"/>
      <c r="C8" s="123"/>
      <c r="D8" s="123"/>
      <c r="E8" s="133"/>
      <c r="F8" s="133"/>
      <c r="G8" s="133"/>
      <c r="H8" s="123"/>
    </row>
    <row r="9" spans="2:8" x14ac:dyDescent="0.35">
      <c r="B9" s="123"/>
      <c r="C9" s="123"/>
      <c r="D9" s="123"/>
      <c r="E9" s="133"/>
      <c r="F9" s="133"/>
      <c r="G9" s="133"/>
      <c r="H9" s="123"/>
    </row>
    <row r="10" spans="2:8" x14ac:dyDescent="0.35">
      <c r="B10" s="123"/>
      <c r="C10" s="123"/>
      <c r="D10" s="123"/>
      <c r="E10" s="133"/>
      <c r="F10" s="133"/>
      <c r="G10" s="133"/>
      <c r="H10" s="123"/>
    </row>
    <row r="11" spans="2:8" x14ac:dyDescent="0.35">
      <c r="B11" s="124"/>
      <c r="C11" s="124"/>
      <c r="D11" s="124"/>
      <c r="E11" s="133"/>
      <c r="F11" s="133"/>
      <c r="G11" s="133"/>
      <c r="H11" s="124"/>
    </row>
    <row r="12" spans="2:8" ht="16.5" customHeight="1" x14ac:dyDescent="0.35">
      <c r="B12" s="134" t="s">
        <v>43</v>
      </c>
      <c r="C12" s="134"/>
      <c r="D12" s="134"/>
      <c r="E12" s="134"/>
      <c r="F12" s="134"/>
      <c r="G12" s="134"/>
      <c r="H12" s="134"/>
    </row>
    <row r="13" spans="2:8" x14ac:dyDescent="0.35">
      <c r="B13" s="10">
        <v>1</v>
      </c>
      <c r="C13" s="11" t="s">
        <v>39</v>
      </c>
      <c r="D13" s="11"/>
      <c r="E13" s="11"/>
      <c r="F13" s="12"/>
      <c r="G13" s="12"/>
      <c r="H13" s="12"/>
    </row>
    <row r="14" spans="2:8" x14ac:dyDescent="0.35">
      <c r="B14" s="10">
        <v>2</v>
      </c>
      <c r="C14" s="11" t="s">
        <v>40</v>
      </c>
      <c r="D14" s="11"/>
      <c r="E14" s="11"/>
      <c r="F14" s="11"/>
      <c r="G14" s="11"/>
      <c r="H14" s="11"/>
    </row>
    <row r="15" spans="2:8" x14ac:dyDescent="0.35">
      <c r="B15" s="10">
        <v>3</v>
      </c>
      <c r="C15" s="11" t="s">
        <v>41</v>
      </c>
      <c r="D15" s="11"/>
      <c r="E15" s="11"/>
      <c r="F15" s="11"/>
      <c r="G15" s="11"/>
      <c r="H15" s="11"/>
    </row>
    <row r="16" spans="2:8" x14ac:dyDescent="0.35">
      <c r="B16" s="10">
        <v>4</v>
      </c>
      <c r="C16" s="11" t="s">
        <v>42</v>
      </c>
      <c r="D16" s="11"/>
      <c r="E16" s="11"/>
      <c r="F16" s="11"/>
      <c r="G16" s="11"/>
      <c r="H16" s="11"/>
    </row>
    <row r="17" spans="2:8" x14ac:dyDescent="0.35">
      <c r="B17" s="135" t="s">
        <v>44</v>
      </c>
      <c r="C17" s="136"/>
      <c r="D17" s="136"/>
      <c r="E17" s="136"/>
      <c r="F17" s="136"/>
      <c r="G17" s="136"/>
      <c r="H17" s="137"/>
    </row>
    <row r="18" spans="2:8" x14ac:dyDescent="0.35">
      <c r="B18" s="10">
        <v>1</v>
      </c>
      <c r="C18" s="11" t="s">
        <v>39</v>
      </c>
      <c r="D18" s="11"/>
      <c r="E18" s="11"/>
      <c r="F18" s="12"/>
      <c r="G18" s="12"/>
      <c r="H18" s="12"/>
    </row>
    <row r="19" spans="2:8" x14ac:dyDescent="0.35">
      <c r="B19" s="10">
        <v>2</v>
      </c>
      <c r="C19" s="11" t="s">
        <v>40</v>
      </c>
      <c r="D19" s="11"/>
      <c r="E19" s="11"/>
      <c r="F19" s="11"/>
      <c r="G19" s="11"/>
      <c r="H19" s="11"/>
    </row>
    <row r="20" spans="2:8" x14ac:dyDescent="0.35">
      <c r="B20" s="10">
        <v>3</v>
      </c>
      <c r="C20" s="11" t="s">
        <v>41</v>
      </c>
      <c r="D20" s="11"/>
      <c r="E20" s="11"/>
      <c r="F20" s="11"/>
      <c r="G20" s="11"/>
      <c r="H20" s="11"/>
    </row>
    <row r="21" spans="2:8" x14ac:dyDescent="0.35">
      <c r="B21" s="10">
        <v>4</v>
      </c>
      <c r="C21" s="11" t="s">
        <v>42</v>
      </c>
      <c r="D21" s="11"/>
      <c r="E21" s="11"/>
      <c r="F21" s="11"/>
      <c r="G21" s="11"/>
      <c r="H21" s="11"/>
    </row>
    <row r="22" spans="2:8" x14ac:dyDescent="0.35">
      <c r="B22" s="138" t="s">
        <v>45</v>
      </c>
      <c r="C22" s="138"/>
      <c r="D22" s="138"/>
      <c r="E22" s="14"/>
      <c r="F22" s="14"/>
      <c r="G22" s="14"/>
      <c r="H22" s="14"/>
    </row>
    <row r="23" spans="2:8" x14ac:dyDescent="0.35">
      <c r="B23" s="138" t="s">
        <v>46</v>
      </c>
      <c r="C23" s="138"/>
      <c r="D23" s="138"/>
      <c r="E23" s="14"/>
      <c r="F23" s="14"/>
      <c r="G23" s="14"/>
      <c r="H23" s="14"/>
    </row>
    <row r="24" spans="2:8" x14ac:dyDescent="0.35">
      <c r="B24" s="138" t="s">
        <v>47</v>
      </c>
      <c r="C24" s="138"/>
      <c r="D24" s="138"/>
      <c r="E24" s="14"/>
      <c r="F24" s="14"/>
      <c r="G24" s="14"/>
      <c r="H24" s="14"/>
    </row>
  </sheetData>
  <mergeCells count="14">
    <mergeCell ref="B12:H12"/>
    <mergeCell ref="B17:H17"/>
    <mergeCell ref="B22:D22"/>
    <mergeCell ref="B23:D23"/>
    <mergeCell ref="B24:D24"/>
    <mergeCell ref="B4:B11"/>
    <mergeCell ref="C4:C11"/>
    <mergeCell ref="D4:D11"/>
    <mergeCell ref="B3:D3"/>
    <mergeCell ref="H4:H11"/>
    <mergeCell ref="E3:G3"/>
    <mergeCell ref="E4:E11"/>
    <mergeCell ref="F4:F11"/>
    <mergeCell ref="G4:G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E0181-28B2-417A-BEFC-0B8AFADD62A8}">
  <dimension ref="C2:G32"/>
  <sheetViews>
    <sheetView workbookViewId="0">
      <selection activeCell="C14" sqref="C14"/>
    </sheetView>
  </sheetViews>
  <sheetFormatPr defaultRowHeight="15" x14ac:dyDescent="0.25"/>
  <cols>
    <col min="3" max="3" width="52.28515625" customWidth="1"/>
    <col min="4" max="4" width="19.28515625" customWidth="1"/>
    <col min="5" max="5" width="20.28515625" customWidth="1"/>
    <col min="6" max="6" width="21" customWidth="1"/>
    <col min="7" max="7" width="25" customWidth="1"/>
  </cols>
  <sheetData>
    <row r="2" spans="3:7" x14ac:dyDescent="0.25">
      <c r="C2" s="4" t="s">
        <v>25</v>
      </c>
    </row>
    <row r="3" spans="3:7" x14ac:dyDescent="0.25">
      <c r="C3" s="142" t="s">
        <v>7</v>
      </c>
      <c r="D3" s="143" t="s">
        <v>0</v>
      </c>
      <c r="E3" s="144"/>
      <c r="F3" s="145"/>
      <c r="G3" s="5" t="s">
        <v>1</v>
      </c>
    </row>
    <row r="4" spans="3:7" x14ac:dyDescent="0.25">
      <c r="C4" s="142"/>
      <c r="D4" s="146" t="s">
        <v>116</v>
      </c>
      <c r="E4" s="142" t="s">
        <v>3</v>
      </c>
      <c r="F4" s="146" t="s">
        <v>117</v>
      </c>
      <c r="G4" s="139" t="s">
        <v>118</v>
      </c>
    </row>
    <row r="5" spans="3:7" x14ac:dyDescent="0.25">
      <c r="C5" s="142"/>
      <c r="D5" s="142"/>
      <c r="E5" s="142"/>
      <c r="F5" s="142"/>
      <c r="G5" s="140"/>
    </row>
    <row r="6" spans="3:7" x14ac:dyDescent="0.25">
      <c r="C6" s="142"/>
      <c r="D6" s="142"/>
      <c r="E6" s="142"/>
      <c r="F6" s="142"/>
      <c r="G6" s="140"/>
    </row>
    <row r="7" spans="3:7" x14ac:dyDescent="0.25">
      <c r="C7" s="142"/>
      <c r="D7" s="142"/>
      <c r="E7" s="142"/>
      <c r="F7" s="142"/>
      <c r="G7" s="140"/>
    </row>
    <row r="8" spans="3:7" x14ac:dyDescent="0.25">
      <c r="C8" s="142"/>
      <c r="D8" s="142"/>
      <c r="E8" s="142"/>
      <c r="F8" s="142"/>
      <c r="G8" s="140"/>
    </row>
    <row r="9" spans="3:7" x14ac:dyDescent="0.25">
      <c r="C9" s="142"/>
      <c r="D9" s="142"/>
      <c r="E9" s="142"/>
      <c r="F9" s="142"/>
      <c r="G9" s="140"/>
    </row>
    <row r="10" spans="3:7" x14ac:dyDescent="0.25">
      <c r="C10" s="142"/>
      <c r="D10" s="142"/>
      <c r="E10" s="142"/>
      <c r="F10" s="142"/>
      <c r="G10" s="140"/>
    </row>
    <row r="11" spans="3:7" x14ac:dyDescent="0.25">
      <c r="C11" s="142"/>
      <c r="D11" s="142"/>
      <c r="E11" s="142"/>
      <c r="F11" s="142"/>
      <c r="G11" s="141"/>
    </row>
    <row r="12" spans="3:7" ht="35.25" customHeight="1" x14ac:dyDescent="0.25">
      <c r="C12" s="2" t="s">
        <v>6</v>
      </c>
      <c r="D12" s="3"/>
      <c r="E12" s="3"/>
      <c r="F12" s="3"/>
      <c r="G12" s="3"/>
    </row>
    <row r="13" spans="3:7" ht="43.5" customHeight="1" x14ac:dyDescent="0.25">
      <c r="C13" s="2" t="s">
        <v>8</v>
      </c>
      <c r="D13" s="3">
        <v>0</v>
      </c>
      <c r="E13" s="3">
        <v>0</v>
      </c>
      <c r="F13" s="3">
        <v>0</v>
      </c>
      <c r="G13" s="3">
        <v>0</v>
      </c>
    </row>
    <row r="14" spans="3:7" ht="48" customHeight="1" x14ac:dyDescent="0.25">
      <c r="C14" s="2" t="s">
        <v>33</v>
      </c>
      <c r="D14" s="3">
        <v>2000</v>
      </c>
      <c r="E14" s="3">
        <v>6000</v>
      </c>
      <c r="F14" s="3">
        <v>1000</v>
      </c>
      <c r="G14" s="3">
        <v>6000</v>
      </c>
    </row>
    <row r="15" spans="3:7" ht="81.75" customHeight="1" x14ac:dyDescent="0.25">
      <c r="C15" s="2" t="s">
        <v>9</v>
      </c>
      <c r="D15" s="3"/>
      <c r="E15" s="3"/>
      <c r="F15" s="3"/>
      <c r="G15" s="3"/>
    </row>
    <row r="16" spans="3:7" ht="59.25" customHeight="1" x14ac:dyDescent="0.25">
      <c r="C16" s="2" t="s">
        <v>32</v>
      </c>
      <c r="D16" s="3">
        <v>0</v>
      </c>
      <c r="E16" s="3">
        <v>0</v>
      </c>
      <c r="F16" s="3">
        <v>0</v>
      </c>
      <c r="G16" s="3">
        <v>0</v>
      </c>
    </row>
    <row r="17" spans="3:7" ht="64.5" customHeight="1" x14ac:dyDescent="0.25">
      <c r="C17" s="2" t="s">
        <v>10</v>
      </c>
      <c r="D17" s="3">
        <v>0</v>
      </c>
      <c r="E17" s="3">
        <v>0</v>
      </c>
      <c r="F17" s="3">
        <v>0</v>
      </c>
      <c r="G17" s="3">
        <v>0</v>
      </c>
    </row>
    <row r="18" spans="3:7" ht="30" customHeight="1" x14ac:dyDescent="0.25">
      <c r="C18" s="2" t="s">
        <v>11</v>
      </c>
      <c r="D18" s="3">
        <v>0</v>
      </c>
      <c r="E18" s="3">
        <v>0</v>
      </c>
      <c r="F18" s="3">
        <v>0</v>
      </c>
      <c r="G18" s="3">
        <v>0</v>
      </c>
    </row>
    <row r="19" spans="3:7" ht="30" customHeight="1" x14ac:dyDescent="0.25">
      <c r="C19" s="2" t="s">
        <v>12</v>
      </c>
      <c r="D19" s="3">
        <v>0</v>
      </c>
      <c r="E19" s="3">
        <v>0</v>
      </c>
      <c r="F19" s="3">
        <v>0</v>
      </c>
      <c r="G19" s="3">
        <v>0</v>
      </c>
    </row>
    <row r="20" spans="3:7" ht="48" customHeight="1" x14ac:dyDescent="0.25">
      <c r="C20" s="2" t="s">
        <v>13</v>
      </c>
      <c r="D20" s="3">
        <v>0</v>
      </c>
      <c r="E20" s="3">
        <v>0</v>
      </c>
      <c r="F20" s="3">
        <v>0</v>
      </c>
      <c r="G20" s="3">
        <v>0</v>
      </c>
    </row>
    <row r="21" spans="3:7" ht="40.5" customHeight="1" x14ac:dyDescent="0.25">
      <c r="C21" s="2" t="s">
        <v>14</v>
      </c>
      <c r="D21" s="3">
        <v>0</v>
      </c>
      <c r="E21" s="3">
        <v>0</v>
      </c>
      <c r="F21" s="3">
        <v>0</v>
      </c>
      <c r="G21" s="3">
        <v>0</v>
      </c>
    </row>
    <row r="22" spans="3:7" ht="36" customHeight="1" x14ac:dyDescent="0.25">
      <c r="C22" s="2" t="s">
        <v>15</v>
      </c>
      <c r="D22" s="3">
        <v>0</v>
      </c>
      <c r="E22" s="3">
        <v>0</v>
      </c>
      <c r="F22" s="3">
        <v>0</v>
      </c>
      <c r="G22" s="3">
        <v>0</v>
      </c>
    </row>
    <row r="23" spans="3:7" ht="36.75" customHeight="1" x14ac:dyDescent="0.25">
      <c r="C23" s="2" t="s">
        <v>16</v>
      </c>
      <c r="D23" s="3">
        <v>0</v>
      </c>
      <c r="E23" s="3">
        <v>0</v>
      </c>
      <c r="F23" s="3">
        <v>0</v>
      </c>
      <c r="G23" s="3">
        <v>0</v>
      </c>
    </row>
    <row r="24" spans="3:7" ht="30.75" customHeight="1" x14ac:dyDescent="0.25">
      <c r="C24" s="2" t="s">
        <v>17</v>
      </c>
      <c r="D24" s="3">
        <v>0</v>
      </c>
      <c r="E24" s="3">
        <v>8000</v>
      </c>
      <c r="F24" s="3">
        <v>0</v>
      </c>
      <c r="G24" s="3">
        <v>0</v>
      </c>
    </row>
    <row r="25" spans="3:7" ht="30.75" customHeight="1" x14ac:dyDescent="0.25">
      <c r="C25" s="2" t="s">
        <v>18</v>
      </c>
      <c r="D25" s="3">
        <v>0</v>
      </c>
      <c r="E25" s="3">
        <v>0</v>
      </c>
      <c r="F25" s="3">
        <v>0</v>
      </c>
      <c r="G25" s="3">
        <v>0</v>
      </c>
    </row>
    <row r="26" spans="3:7" ht="30.75" customHeight="1" x14ac:dyDescent="0.25">
      <c r="C26" s="2" t="s">
        <v>19</v>
      </c>
      <c r="D26" s="3">
        <v>0</v>
      </c>
      <c r="E26" s="3">
        <v>0</v>
      </c>
      <c r="F26" s="3">
        <v>0</v>
      </c>
      <c r="G26" s="3">
        <v>0</v>
      </c>
    </row>
    <row r="27" spans="3:7" ht="31.5" customHeight="1" x14ac:dyDescent="0.25">
      <c r="C27" s="2" t="s">
        <v>20</v>
      </c>
      <c r="D27" s="3">
        <v>0</v>
      </c>
      <c r="E27" s="3">
        <v>3200</v>
      </c>
      <c r="F27" s="3">
        <v>800</v>
      </c>
      <c r="G27" s="3">
        <v>2000</v>
      </c>
    </row>
    <row r="28" spans="3:7" ht="55.5" customHeight="1" x14ac:dyDescent="0.25">
      <c r="C28" s="2" t="s">
        <v>21</v>
      </c>
      <c r="D28" s="3">
        <v>0</v>
      </c>
      <c r="E28" s="3">
        <v>0</v>
      </c>
      <c r="F28" s="3">
        <v>0</v>
      </c>
      <c r="G28" s="3">
        <v>0</v>
      </c>
    </row>
    <row r="29" spans="3:7" ht="30.75" customHeight="1" x14ac:dyDescent="0.25">
      <c r="C29" s="2" t="s">
        <v>22</v>
      </c>
      <c r="D29" s="3">
        <v>0</v>
      </c>
      <c r="E29" s="3">
        <v>0</v>
      </c>
      <c r="F29" s="3">
        <v>0</v>
      </c>
      <c r="G29" s="3">
        <v>0</v>
      </c>
    </row>
    <row r="30" spans="3:7" ht="32.25" customHeight="1" x14ac:dyDescent="0.25">
      <c r="C30" s="2" t="s">
        <v>23</v>
      </c>
      <c r="D30" s="3">
        <v>0</v>
      </c>
      <c r="E30" s="3">
        <v>0</v>
      </c>
      <c r="F30" s="3">
        <v>0</v>
      </c>
      <c r="G30" s="3">
        <v>0</v>
      </c>
    </row>
    <row r="31" spans="3:7" ht="31.5" customHeight="1" x14ac:dyDescent="0.25">
      <c r="C31" s="6" t="s">
        <v>24</v>
      </c>
      <c r="D31" s="7">
        <f>SUM(D12:D30)</f>
        <v>2000</v>
      </c>
      <c r="E31" s="7">
        <f t="shared" ref="E31:G31" si="0">SUM(E12:E30)</f>
        <v>17200</v>
      </c>
      <c r="F31" s="7">
        <f t="shared" si="0"/>
        <v>1800</v>
      </c>
      <c r="G31" s="7">
        <f t="shared" si="0"/>
        <v>8000</v>
      </c>
    </row>
    <row r="32" spans="3:7" ht="30" customHeight="1" x14ac:dyDescent="0.25"/>
  </sheetData>
  <mergeCells count="6">
    <mergeCell ref="G4:G11"/>
    <mergeCell ref="C3:C11"/>
    <mergeCell ref="D3:F3"/>
    <mergeCell ref="D4:D11"/>
    <mergeCell ref="E4:E11"/>
    <mergeCell ref="F4:F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CB2D-7642-476A-8975-56CE8A3FA257}">
  <dimension ref="C2:G32"/>
  <sheetViews>
    <sheetView workbookViewId="0">
      <selection activeCell="G21" sqref="G21"/>
    </sheetView>
  </sheetViews>
  <sheetFormatPr defaultRowHeight="15" x14ac:dyDescent="0.25"/>
  <cols>
    <col min="3" max="3" width="52.28515625" customWidth="1"/>
    <col min="4" max="4" width="19.28515625" customWidth="1"/>
    <col min="5" max="5" width="20.28515625" customWidth="1"/>
    <col min="6" max="6" width="21" customWidth="1"/>
    <col min="7" max="7" width="25" customWidth="1"/>
  </cols>
  <sheetData>
    <row r="2" spans="3:7" x14ac:dyDescent="0.25">
      <c r="C2" s="4" t="s">
        <v>26</v>
      </c>
    </row>
    <row r="3" spans="3:7" x14ac:dyDescent="0.25">
      <c r="C3" s="142" t="s">
        <v>7</v>
      </c>
      <c r="D3" s="143" t="s">
        <v>0</v>
      </c>
      <c r="E3" s="144"/>
      <c r="F3" s="145"/>
      <c r="G3" s="5" t="s">
        <v>1</v>
      </c>
    </row>
    <row r="4" spans="3:7" x14ac:dyDescent="0.25">
      <c r="C4" s="142"/>
      <c r="D4" s="146" t="s">
        <v>116</v>
      </c>
      <c r="E4" s="142" t="s">
        <v>3</v>
      </c>
      <c r="F4" s="146" t="s">
        <v>117</v>
      </c>
      <c r="G4" s="139" t="s">
        <v>118</v>
      </c>
    </row>
    <row r="5" spans="3:7" x14ac:dyDescent="0.25">
      <c r="C5" s="142"/>
      <c r="D5" s="142"/>
      <c r="E5" s="142"/>
      <c r="F5" s="142"/>
      <c r="G5" s="140"/>
    </row>
    <row r="6" spans="3:7" x14ac:dyDescent="0.25">
      <c r="C6" s="142"/>
      <c r="D6" s="142"/>
      <c r="E6" s="142"/>
      <c r="F6" s="142"/>
      <c r="G6" s="140"/>
    </row>
    <row r="7" spans="3:7" x14ac:dyDescent="0.25">
      <c r="C7" s="142"/>
      <c r="D7" s="142"/>
      <c r="E7" s="142"/>
      <c r="F7" s="142"/>
      <c r="G7" s="140"/>
    </row>
    <row r="8" spans="3:7" x14ac:dyDescent="0.25">
      <c r="C8" s="142"/>
      <c r="D8" s="142"/>
      <c r="E8" s="142"/>
      <c r="F8" s="142"/>
      <c r="G8" s="140"/>
    </row>
    <row r="9" spans="3:7" x14ac:dyDescent="0.25">
      <c r="C9" s="142"/>
      <c r="D9" s="142"/>
      <c r="E9" s="142"/>
      <c r="F9" s="142"/>
      <c r="G9" s="140"/>
    </row>
    <row r="10" spans="3:7" x14ac:dyDescent="0.25">
      <c r="C10" s="142"/>
      <c r="D10" s="142"/>
      <c r="E10" s="142"/>
      <c r="F10" s="142"/>
      <c r="G10" s="140"/>
    </row>
    <row r="11" spans="3:7" x14ac:dyDescent="0.25">
      <c r="C11" s="142"/>
      <c r="D11" s="142"/>
      <c r="E11" s="142"/>
      <c r="F11" s="142"/>
      <c r="G11" s="141"/>
    </row>
    <row r="12" spans="3:7" ht="16.5" customHeight="1" x14ac:dyDescent="0.25">
      <c r="C12" s="1" t="s">
        <v>27</v>
      </c>
      <c r="D12" s="1"/>
      <c r="E12" s="1"/>
      <c r="F12" s="1"/>
      <c r="G12" s="1"/>
    </row>
    <row r="13" spans="3:7" x14ac:dyDescent="0.25">
      <c r="C13" s="1" t="s">
        <v>28</v>
      </c>
      <c r="D13" s="1"/>
      <c r="E13" s="1"/>
      <c r="F13" s="1"/>
      <c r="G13" s="1"/>
    </row>
    <row r="14" spans="3:7" x14ac:dyDescent="0.25">
      <c r="C14" s="1" t="s">
        <v>29</v>
      </c>
      <c r="D14" s="1"/>
      <c r="E14" s="1"/>
      <c r="F14" s="1"/>
      <c r="G14" s="1"/>
    </row>
    <row r="15" spans="3:7" x14ac:dyDescent="0.25">
      <c r="C15" s="1" t="s">
        <v>30</v>
      </c>
      <c r="D15" s="1"/>
      <c r="E15" s="1"/>
      <c r="F15" s="1"/>
      <c r="G15" s="1"/>
    </row>
    <row r="16" spans="3:7" x14ac:dyDescent="0.25">
      <c r="C16" s="1" t="s">
        <v>31</v>
      </c>
      <c r="D16" s="1"/>
      <c r="E16" s="1"/>
      <c r="F16" s="1"/>
      <c r="G16" s="1"/>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sheetData>
  <mergeCells count="6">
    <mergeCell ref="G4:G11"/>
    <mergeCell ref="C3:C11"/>
    <mergeCell ref="D3:F3"/>
    <mergeCell ref="D4:D11"/>
    <mergeCell ref="E4:E11"/>
    <mergeCell ref="F4:F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1BF41-C2C9-4299-A125-4C105AA1BB12}">
  <dimension ref="A1:P110"/>
  <sheetViews>
    <sheetView workbookViewId="0">
      <selection sqref="A1:XFD1048576"/>
    </sheetView>
  </sheetViews>
  <sheetFormatPr defaultColWidth="8.85546875" defaultRowHeight="15" x14ac:dyDescent="0.25"/>
  <cols>
    <col min="1" max="1" width="51.7109375" customWidth="1"/>
    <col min="2" max="2" width="9.140625" bestFit="1" customWidth="1"/>
    <col min="3" max="3" width="12.7109375" bestFit="1" customWidth="1"/>
    <col min="4" max="4" width="11.5703125" bestFit="1" customWidth="1"/>
    <col min="5" max="5" width="10.28515625" customWidth="1"/>
    <col min="6" max="6" width="16" bestFit="1" customWidth="1"/>
    <col min="7" max="7" width="12.28515625" bestFit="1" customWidth="1"/>
    <col min="8" max="9" width="11.85546875" bestFit="1" customWidth="1"/>
    <col min="10" max="10" width="9.140625" bestFit="1" customWidth="1"/>
    <col min="11" max="11" width="9.42578125" bestFit="1" customWidth="1"/>
    <col min="257" max="257" width="51.7109375" customWidth="1"/>
    <col min="258" max="258" width="9.140625" bestFit="1" customWidth="1"/>
    <col min="259" max="259" width="12.7109375" bestFit="1" customWidth="1"/>
    <col min="260" max="260" width="11.5703125" bestFit="1" customWidth="1"/>
    <col min="261" max="261" width="10.28515625" customWidth="1"/>
    <col min="262" max="262" width="16" bestFit="1" customWidth="1"/>
    <col min="263" max="263" width="12.28515625" bestFit="1" customWidth="1"/>
    <col min="264" max="265" width="11.85546875" bestFit="1" customWidth="1"/>
    <col min="266" max="266" width="9.140625" bestFit="1" customWidth="1"/>
    <col min="267" max="267" width="9.42578125" bestFit="1" customWidth="1"/>
    <col min="513" max="513" width="51.7109375" customWidth="1"/>
    <col min="514" max="514" width="9.140625" bestFit="1" customWidth="1"/>
    <col min="515" max="515" width="12.7109375" bestFit="1" customWidth="1"/>
    <col min="516" max="516" width="11.5703125" bestFit="1" customWidth="1"/>
    <col min="517" max="517" width="10.28515625" customWidth="1"/>
    <col min="518" max="518" width="16" bestFit="1" customWidth="1"/>
    <col min="519" max="519" width="12.28515625" bestFit="1" customWidth="1"/>
    <col min="520" max="521" width="11.85546875" bestFit="1" customWidth="1"/>
    <col min="522" max="522" width="9.140625" bestFit="1" customWidth="1"/>
    <col min="523" max="523" width="9.42578125" bestFit="1" customWidth="1"/>
    <col min="769" max="769" width="51.7109375" customWidth="1"/>
    <col min="770" max="770" width="9.140625" bestFit="1" customWidth="1"/>
    <col min="771" max="771" width="12.7109375" bestFit="1" customWidth="1"/>
    <col min="772" max="772" width="11.5703125" bestFit="1" customWidth="1"/>
    <col min="773" max="773" width="10.28515625" customWidth="1"/>
    <col min="774" max="774" width="16" bestFit="1" customWidth="1"/>
    <col min="775" max="775" width="12.28515625" bestFit="1" customWidth="1"/>
    <col min="776" max="777" width="11.85546875" bestFit="1" customWidth="1"/>
    <col min="778" max="778" width="9.140625" bestFit="1" customWidth="1"/>
    <col min="779" max="779" width="9.42578125" bestFit="1" customWidth="1"/>
    <col min="1025" max="1025" width="51.7109375" customWidth="1"/>
    <col min="1026" max="1026" width="9.140625" bestFit="1" customWidth="1"/>
    <col min="1027" max="1027" width="12.7109375" bestFit="1" customWidth="1"/>
    <col min="1028" max="1028" width="11.5703125" bestFit="1" customWidth="1"/>
    <col min="1029" max="1029" width="10.28515625" customWidth="1"/>
    <col min="1030" max="1030" width="16" bestFit="1" customWidth="1"/>
    <col min="1031" max="1031" width="12.28515625" bestFit="1" customWidth="1"/>
    <col min="1032" max="1033" width="11.85546875" bestFit="1" customWidth="1"/>
    <col min="1034" max="1034" width="9.140625" bestFit="1" customWidth="1"/>
    <col min="1035" max="1035" width="9.42578125" bestFit="1" customWidth="1"/>
    <col min="1281" max="1281" width="51.7109375" customWidth="1"/>
    <col min="1282" max="1282" width="9.140625" bestFit="1" customWidth="1"/>
    <col min="1283" max="1283" width="12.7109375" bestFit="1" customWidth="1"/>
    <col min="1284" max="1284" width="11.5703125" bestFit="1" customWidth="1"/>
    <col min="1285" max="1285" width="10.28515625" customWidth="1"/>
    <col min="1286" max="1286" width="16" bestFit="1" customWidth="1"/>
    <col min="1287" max="1287" width="12.28515625" bestFit="1" customWidth="1"/>
    <col min="1288" max="1289" width="11.85546875" bestFit="1" customWidth="1"/>
    <col min="1290" max="1290" width="9.140625" bestFit="1" customWidth="1"/>
    <col min="1291" max="1291" width="9.42578125" bestFit="1" customWidth="1"/>
    <col min="1537" max="1537" width="51.7109375" customWidth="1"/>
    <col min="1538" max="1538" width="9.140625" bestFit="1" customWidth="1"/>
    <col min="1539" max="1539" width="12.7109375" bestFit="1" customWidth="1"/>
    <col min="1540" max="1540" width="11.5703125" bestFit="1" customWidth="1"/>
    <col min="1541" max="1541" width="10.28515625" customWidth="1"/>
    <col min="1542" max="1542" width="16" bestFit="1" customWidth="1"/>
    <col min="1543" max="1543" width="12.28515625" bestFit="1" customWidth="1"/>
    <col min="1544" max="1545" width="11.85546875" bestFit="1" customWidth="1"/>
    <col min="1546" max="1546" width="9.140625" bestFit="1" customWidth="1"/>
    <col min="1547" max="1547" width="9.42578125" bestFit="1" customWidth="1"/>
    <col min="1793" max="1793" width="51.7109375" customWidth="1"/>
    <col min="1794" max="1794" width="9.140625" bestFit="1" customWidth="1"/>
    <col min="1795" max="1795" width="12.7109375" bestFit="1" customWidth="1"/>
    <col min="1796" max="1796" width="11.5703125" bestFit="1" customWidth="1"/>
    <col min="1797" max="1797" width="10.28515625" customWidth="1"/>
    <col min="1798" max="1798" width="16" bestFit="1" customWidth="1"/>
    <col min="1799" max="1799" width="12.28515625" bestFit="1" customWidth="1"/>
    <col min="1800" max="1801" width="11.85546875" bestFit="1" customWidth="1"/>
    <col min="1802" max="1802" width="9.140625" bestFit="1" customWidth="1"/>
    <col min="1803" max="1803" width="9.42578125" bestFit="1" customWidth="1"/>
    <col min="2049" max="2049" width="51.7109375" customWidth="1"/>
    <col min="2050" max="2050" width="9.140625" bestFit="1" customWidth="1"/>
    <col min="2051" max="2051" width="12.7109375" bestFit="1" customWidth="1"/>
    <col min="2052" max="2052" width="11.5703125" bestFit="1" customWidth="1"/>
    <col min="2053" max="2053" width="10.28515625" customWidth="1"/>
    <col min="2054" max="2054" width="16" bestFit="1" customWidth="1"/>
    <col min="2055" max="2055" width="12.28515625" bestFit="1" customWidth="1"/>
    <col min="2056" max="2057" width="11.85546875" bestFit="1" customWidth="1"/>
    <col min="2058" max="2058" width="9.140625" bestFit="1" customWidth="1"/>
    <col min="2059" max="2059" width="9.42578125" bestFit="1" customWidth="1"/>
    <col min="2305" max="2305" width="51.7109375" customWidth="1"/>
    <col min="2306" max="2306" width="9.140625" bestFit="1" customWidth="1"/>
    <col min="2307" max="2307" width="12.7109375" bestFit="1" customWidth="1"/>
    <col min="2308" max="2308" width="11.5703125" bestFit="1" customWidth="1"/>
    <col min="2309" max="2309" width="10.28515625" customWidth="1"/>
    <col min="2310" max="2310" width="16" bestFit="1" customWidth="1"/>
    <col min="2311" max="2311" width="12.28515625" bestFit="1" customWidth="1"/>
    <col min="2312" max="2313" width="11.85546875" bestFit="1" customWidth="1"/>
    <col min="2314" max="2314" width="9.140625" bestFit="1" customWidth="1"/>
    <col min="2315" max="2315" width="9.42578125" bestFit="1" customWidth="1"/>
    <col min="2561" max="2561" width="51.7109375" customWidth="1"/>
    <col min="2562" max="2562" width="9.140625" bestFit="1" customWidth="1"/>
    <col min="2563" max="2563" width="12.7109375" bestFit="1" customWidth="1"/>
    <col min="2564" max="2564" width="11.5703125" bestFit="1" customWidth="1"/>
    <col min="2565" max="2565" width="10.28515625" customWidth="1"/>
    <col min="2566" max="2566" width="16" bestFit="1" customWidth="1"/>
    <col min="2567" max="2567" width="12.28515625" bestFit="1" customWidth="1"/>
    <col min="2568" max="2569" width="11.85546875" bestFit="1" customWidth="1"/>
    <col min="2570" max="2570" width="9.140625" bestFit="1" customWidth="1"/>
    <col min="2571" max="2571" width="9.42578125" bestFit="1" customWidth="1"/>
    <col min="2817" max="2817" width="51.7109375" customWidth="1"/>
    <col min="2818" max="2818" width="9.140625" bestFit="1" customWidth="1"/>
    <col min="2819" max="2819" width="12.7109375" bestFit="1" customWidth="1"/>
    <col min="2820" max="2820" width="11.5703125" bestFit="1" customWidth="1"/>
    <col min="2821" max="2821" width="10.28515625" customWidth="1"/>
    <col min="2822" max="2822" width="16" bestFit="1" customWidth="1"/>
    <col min="2823" max="2823" width="12.28515625" bestFit="1" customWidth="1"/>
    <col min="2824" max="2825" width="11.85546875" bestFit="1" customWidth="1"/>
    <col min="2826" max="2826" width="9.140625" bestFit="1" customWidth="1"/>
    <col min="2827" max="2827" width="9.42578125" bestFit="1" customWidth="1"/>
    <col min="3073" max="3073" width="51.7109375" customWidth="1"/>
    <col min="3074" max="3074" width="9.140625" bestFit="1" customWidth="1"/>
    <col min="3075" max="3075" width="12.7109375" bestFit="1" customWidth="1"/>
    <col min="3076" max="3076" width="11.5703125" bestFit="1" customWidth="1"/>
    <col min="3077" max="3077" width="10.28515625" customWidth="1"/>
    <col min="3078" max="3078" width="16" bestFit="1" customWidth="1"/>
    <col min="3079" max="3079" width="12.28515625" bestFit="1" customWidth="1"/>
    <col min="3080" max="3081" width="11.85546875" bestFit="1" customWidth="1"/>
    <col min="3082" max="3082" width="9.140625" bestFit="1" customWidth="1"/>
    <col min="3083" max="3083" width="9.42578125" bestFit="1" customWidth="1"/>
    <col min="3329" max="3329" width="51.7109375" customWidth="1"/>
    <col min="3330" max="3330" width="9.140625" bestFit="1" customWidth="1"/>
    <col min="3331" max="3331" width="12.7109375" bestFit="1" customWidth="1"/>
    <col min="3332" max="3332" width="11.5703125" bestFit="1" customWidth="1"/>
    <col min="3333" max="3333" width="10.28515625" customWidth="1"/>
    <col min="3334" max="3334" width="16" bestFit="1" customWidth="1"/>
    <col min="3335" max="3335" width="12.28515625" bestFit="1" customWidth="1"/>
    <col min="3336" max="3337" width="11.85546875" bestFit="1" customWidth="1"/>
    <col min="3338" max="3338" width="9.140625" bestFit="1" customWidth="1"/>
    <col min="3339" max="3339" width="9.42578125" bestFit="1" customWidth="1"/>
    <col min="3585" max="3585" width="51.7109375" customWidth="1"/>
    <col min="3586" max="3586" width="9.140625" bestFit="1" customWidth="1"/>
    <col min="3587" max="3587" width="12.7109375" bestFit="1" customWidth="1"/>
    <col min="3588" max="3588" width="11.5703125" bestFit="1" customWidth="1"/>
    <col min="3589" max="3589" width="10.28515625" customWidth="1"/>
    <col min="3590" max="3590" width="16" bestFit="1" customWidth="1"/>
    <col min="3591" max="3591" width="12.28515625" bestFit="1" customWidth="1"/>
    <col min="3592" max="3593" width="11.85546875" bestFit="1" customWidth="1"/>
    <col min="3594" max="3594" width="9.140625" bestFit="1" customWidth="1"/>
    <col min="3595" max="3595" width="9.42578125" bestFit="1" customWidth="1"/>
    <col min="3841" max="3841" width="51.7109375" customWidth="1"/>
    <col min="3842" max="3842" width="9.140625" bestFit="1" customWidth="1"/>
    <col min="3843" max="3843" width="12.7109375" bestFit="1" customWidth="1"/>
    <col min="3844" max="3844" width="11.5703125" bestFit="1" customWidth="1"/>
    <col min="3845" max="3845" width="10.28515625" customWidth="1"/>
    <col min="3846" max="3846" width="16" bestFit="1" customWidth="1"/>
    <col min="3847" max="3847" width="12.28515625" bestFit="1" customWidth="1"/>
    <col min="3848" max="3849" width="11.85546875" bestFit="1" customWidth="1"/>
    <col min="3850" max="3850" width="9.140625" bestFit="1" customWidth="1"/>
    <col min="3851" max="3851" width="9.42578125" bestFit="1" customWidth="1"/>
    <col min="4097" max="4097" width="51.7109375" customWidth="1"/>
    <col min="4098" max="4098" width="9.140625" bestFit="1" customWidth="1"/>
    <col min="4099" max="4099" width="12.7109375" bestFit="1" customWidth="1"/>
    <col min="4100" max="4100" width="11.5703125" bestFit="1" customWidth="1"/>
    <col min="4101" max="4101" width="10.28515625" customWidth="1"/>
    <col min="4102" max="4102" width="16" bestFit="1" customWidth="1"/>
    <col min="4103" max="4103" width="12.28515625" bestFit="1" customWidth="1"/>
    <col min="4104" max="4105" width="11.85546875" bestFit="1" customWidth="1"/>
    <col min="4106" max="4106" width="9.140625" bestFit="1" customWidth="1"/>
    <col min="4107" max="4107" width="9.42578125" bestFit="1" customWidth="1"/>
    <col min="4353" max="4353" width="51.7109375" customWidth="1"/>
    <col min="4354" max="4354" width="9.140625" bestFit="1" customWidth="1"/>
    <col min="4355" max="4355" width="12.7109375" bestFit="1" customWidth="1"/>
    <col min="4356" max="4356" width="11.5703125" bestFit="1" customWidth="1"/>
    <col min="4357" max="4357" width="10.28515625" customWidth="1"/>
    <col min="4358" max="4358" width="16" bestFit="1" customWidth="1"/>
    <col min="4359" max="4359" width="12.28515625" bestFit="1" customWidth="1"/>
    <col min="4360" max="4361" width="11.85546875" bestFit="1" customWidth="1"/>
    <col min="4362" max="4362" width="9.140625" bestFit="1" customWidth="1"/>
    <col min="4363" max="4363" width="9.42578125" bestFit="1" customWidth="1"/>
    <col min="4609" max="4609" width="51.7109375" customWidth="1"/>
    <col min="4610" max="4610" width="9.140625" bestFit="1" customWidth="1"/>
    <col min="4611" max="4611" width="12.7109375" bestFit="1" customWidth="1"/>
    <col min="4612" max="4612" width="11.5703125" bestFit="1" customWidth="1"/>
    <col min="4613" max="4613" width="10.28515625" customWidth="1"/>
    <col min="4614" max="4614" width="16" bestFit="1" customWidth="1"/>
    <col min="4615" max="4615" width="12.28515625" bestFit="1" customWidth="1"/>
    <col min="4616" max="4617" width="11.85546875" bestFit="1" customWidth="1"/>
    <col min="4618" max="4618" width="9.140625" bestFit="1" customWidth="1"/>
    <col min="4619" max="4619" width="9.42578125" bestFit="1" customWidth="1"/>
    <col min="4865" max="4865" width="51.7109375" customWidth="1"/>
    <col min="4866" max="4866" width="9.140625" bestFit="1" customWidth="1"/>
    <col min="4867" max="4867" width="12.7109375" bestFit="1" customWidth="1"/>
    <col min="4868" max="4868" width="11.5703125" bestFit="1" customWidth="1"/>
    <col min="4869" max="4869" width="10.28515625" customWidth="1"/>
    <col min="4870" max="4870" width="16" bestFit="1" customWidth="1"/>
    <col min="4871" max="4871" width="12.28515625" bestFit="1" customWidth="1"/>
    <col min="4872" max="4873" width="11.85546875" bestFit="1" customWidth="1"/>
    <col min="4874" max="4874" width="9.140625" bestFit="1" customWidth="1"/>
    <col min="4875" max="4875" width="9.42578125" bestFit="1" customWidth="1"/>
    <col min="5121" max="5121" width="51.7109375" customWidth="1"/>
    <col min="5122" max="5122" width="9.140625" bestFit="1" customWidth="1"/>
    <col min="5123" max="5123" width="12.7109375" bestFit="1" customWidth="1"/>
    <col min="5124" max="5124" width="11.5703125" bestFit="1" customWidth="1"/>
    <col min="5125" max="5125" width="10.28515625" customWidth="1"/>
    <col min="5126" max="5126" width="16" bestFit="1" customWidth="1"/>
    <col min="5127" max="5127" width="12.28515625" bestFit="1" customWidth="1"/>
    <col min="5128" max="5129" width="11.85546875" bestFit="1" customWidth="1"/>
    <col min="5130" max="5130" width="9.140625" bestFit="1" customWidth="1"/>
    <col min="5131" max="5131" width="9.42578125" bestFit="1" customWidth="1"/>
    <col min="5377" max="5377" width="51.7109375" customWidth="1"/>
    <col min="5378" max="5378" width="9.140625" bestFit="1" customWidth="1"/>
    <col min="5379" max="5379" width="12.7109375" bestFit="1" customWidth="1"/>
    <col min="5380" max="5380" width="11.5703125" bestFit="1" customWidth="1"/>
    <col min="5381" max="5381" width="10.28515625" customWidth="1"/>
    <col min="5382" max="5382" width="16" bestFit="1" customWidth="1"/>
    <col min="5383" max="5383" width="12.28515625" bestFit="1" customWidth="1"/>
    <col min="5384" max="5385" width="11.85546875" bestFit="1" customWidth="1"/>
    <col min="5386" max="5386" width="9.140625" bestFit="1" customWidth="1"/>
    <col min="5387" max="5387" width="9.42578125" bestFit="1" customWidth="1"/>
    <col min="5633" max="5633" width="51.7109375" customWidth="1"/>
    <col min="5634" max="5634" width="9.140625" bestFit="1" customWidth="1"/>
    <col min="5635" max="5635" width="12.7109375" bestFit="1" customWidth="1"/>
    <col min="5636" max="5636" width="11.5703125" bestFit="1" customWidth="1"/>
    <col min="5637" max="5637" width="10.28515625" customWidth="1"/>
    <col min="5638" max="5638" width="16" bestFit="1" customWidth="1"/>
    <col min="5639" max="5639" width="12.28515625" bestFit="1" customWidth="1"/>
    <col min="5640" max="5641" width="11.85546875" bestFit="1" customWidth="1"/>
    <col min="5642" max="5642" width="9.140625" bestFit="1" customWidth="1"/>
    <col min="5643" max="5643" width="9.42578125" bestFit="1" customWidth="1"/>
    <col min="5889" max="5889" width="51.7109375" customWidth="1"/>
    <col min="5890" max="5890" width="9.140625" bestFit="1" customWidth="1"/>
    <col min="5891" max="5891" width="12.7109375" bestFit="1" customWidth="1"/>
    <col min="5892" max="5892" width="11.5703125" bestFit="1" customWidth="1"/>
    <col min="5893" max="5893" width="10.28515625" customWidth="1"/>
    <col min="5894" max="5894" width="16" bestFit="1" customWidth="1"/>
    <col min="5895" max="5895" width="12.28515625" bestFit="1" customWidth="1"/>
    <col min="5896" max="5897" width="11.85546875" bestFit="1" customWidth="1"/>
    <col min="5898" max="5898" width="9.140625" bestFit="1" customWidth="1"/>
    <col min="5899" max="5899" width="9.42578125" bestFit="1" customWidth="1"/>
    <col min="6145" max="6145" width="51.7109375" customWidth="1"/>
    <col min="6146" max="6146" width="9.140625" bestFit="1" customWidth="1"/>
    <col min="6147" max="6147" width="12.7109375" bestFit="1" customWidth="1"/>
    <col min="6148" max="6148" width="11.5703125" bestFit="1" customWidth="1"/>
    <col min="6149" max="6149" width="10.28515625" customWidth="1"/>
    <col min="6150" max="6150" width="16" bestFit="1" customWidth="1"/>
    <col min="6151" max="6151" width="12.28515625" bestFit="1" customWidth="1"/>
    <col min="6152" max="6153" width="11.85546875" bestFit="1" customWidth="1"/>
    <col min="6154" max="6154" width="9.140625" bestFit="1" customWidth="1"/>
    <col min="6155" max="6155" width="9.42578125" bestFit="1" customWidth="1"/>
    <col min="6401" max="6401" width="51.7109375" customWidth="1"/>
    <col min="6402" max="6402" width="9.140625" bestFit="1" customWidth="1"/>
    <col min="6403" max="6403" width="12.7109375" bestFit="1" customWidth="1"/>
    <col min="6404" max="6404" width="11.5703125" bestFit="1" customWidth="1"/>
    <col min="6405" max="6405" width="10.28515625" customWidth="1"/>
    <col min="6406" max="6406" width="16" bestFit="1" customWidth="1"/>
    <col min="6407" max="6407" width="12.28515625" bestFit="1" customWidth="1"/>
    <col min="6408" max="6409" width="11.85546875" bestFit="1" customWidth="1"/>
    <col min="6410" max="6410" width="9.140625" bestFit="1" customWidth="1"/>
    <col min="6411" max="6411" width="9.42578125" bestFit="1" customWidth="1"/>
    <col min="6657" max="6657" width="51.7109375" customWidth="1"/>
    <col min="6658" max="6658" width="9.140625" bestFit="1" customWidth="1"/>
    <col min="6659" max="6659" width="12.7109375" bestFit="1" customWidth="1"/>
    <col min="6660" max="6660" width="11.5703125" bestFit="1" customWidth="1"/>
    <col min="6661" max="6661" width="10.28515625" customWidth="1"/>
    <col min="6662" max="6662" width="16" bestFit="1" customWidth="1"/>
    <col min="6663" max="6663" width="12.28515625" bestFit="1" customWidth="1"/>
    <col min="6664" max="6665" width="11.85546875" bestFit="1" customWidth="1"/>
    <col min="6666" max="6666" width="9.140625" bestFit="1" customWidth="1"/>
    <col min="6667" max="6667" width="9.42578125" bestFit="1" customWidth="1"/>
    <col min="6913" max="6913" width="51.7109375" customWidth="1"/>
    <col min="6914" max="6914" width="9.140625" bestFit="1" customWidth="1"/>
    <col min="6915" max="6915" width="12.7109375" bestFit="1" customWidth="1"/>
    <col min="6916" max="6916" width="11.5703125" bestFit="1" customWidth="1"/>
    <col min="6917" max="6917" width="10.28515625" customWidth="1"/>
    <col min="6918" max="6918" width="16" bestFit="1" customWidth="1"/>
    <col min="6919" max="6919" width="12.28515625" bestFit="1" customWidth="1"/>
    <col min="6920" max="6921" width="11.85546875" bestFit="1" customWidth="1"/>
    <col min="6922" max="6922" width="9.140625" bestFit="1" customWidth="1"/>
    <col min="6923" max="6923" width="9.42578125" bestFit="1" customWidth="1"/>
    <col min="7169" max="7169" width="51.7109375" customWidth="1"/>
    <col min="7170" max="7170" width="9.140625" bestFit="1" customWidth="1"/>
    <col min="7171" max="7171" width="12.7109375" bestFit="1" customWidth="1"/>
    <col min="7172" max="7172" width="11.5703125" bestFit="1" customWidth="1"/>
    <col min="7173" max="7173" width="10.28515625" customWidth="1"/>
    <col min="7174" max="7174" width="16" bestFit="1" customWidth="1"/>
    <col min="7175" max="7175" width="12.28515625" bestFit="1" customWidth="1"/>
    <col min="7176" max="7177" width="11.85546875" bestFit="1" customWidth="1"/>
    <col min="7178" max="7178" width="9.140625" bestFit="1" customWidth="1"/>
    <col min="7179" max="7179" width="9.42578125" bestFit="1" customWidth="1"/>
    <col min="7425" max="7425" width="51.7109375" customWidth="1"/>
    <col min="7426" max="7426" width="9.140625" bestFit="1" customWidth="1"/>
    <col min="7427" max="7427" width="12.7109375" bestFit="1" customWidth="1"/>
    <col min="7428" max="7428" width="11.5703125" bestFit="1" customWidth="1"/>
    <col min="7429" max="7429" width="10.28515625" customWidth="1"/>
    <col min="7430" max="7430" width="16" bestFit="1" customWidth="1"/>
    <col min="7431" max="7431" width="12.28515625" bestFit="1" customWidth="1"/>
    <col min="7432" max="7433" width="11.85546875" bestFit="1" customWidth="1"/>
    <col min="7434" max="7434" width="9.140625" bestFit="1" customWidth="1"/>
    <col min="7435" max="7435" width="9.42578125" bestFit="1" customWidth="1"/>
    <col min="7681" max="7681" width="51.7109375" customWidth="1"/>
    <col min="7682" max="7682" width="9.140625" bestFit="1" customWidth="1"/>
    <col min="7683" max="7683" width="12.7109375" bestFit="1" customWidth="1"/>
    <col min="7684" max="7684" width="11.5703125" bestFit="1" customWidth="1"/>
    <col min="7685" max="7685" width="10.28515625" customWidth="1"/>
    <col min="7686" max="7686" width="16" bestFit="1" customWidth="1"/>
    <col min="7687" max="7687" width="12.28515625" bestFit="1" customWidth="1"/>
    <col min="7688" max="7689" width="11.85546875" bestFit="1" customWidth="1"/>
    <col min="7690" max="7690" width="9.140625" bestFit="1" customWidth="1"/>
    <col min="7691" max="7691" width="9.42578125" bestFit="1" customWidth="1"/>
    <col min="7937" max="7937" width="51.7109375" customWidth="1"/>
    <col min="7938" max="7938" width="9.140625" bestFit="1" customWidth="1"/>
    <col min="7939" max="7939" width="12.7109375" bestFit="1" customWidth="1"/>
    <col min="7940" max="7940" width="11.5703125" bestFit="1" customWidth="1"/>
    <col min="7941" max="7941" width="10.28515625" customWidth="1"/>
    <col min="7942" max="7942" width="16" bestFit="1" customWidth="1"/>
    <col min="7943" max="7943" width="12.28515625" bestFit="1" customWidth="1"/>
    <col min="7944" max="7945" width="11.85546875" bestFit="1" customWidth="1"/>
    <col min="7946" max="7946" width="9.140625" bestFit="1" customWidth="1"/>
    <col min="7947" max="7947" width="9.42578125" bestFit="1" customWidth="1"/>
    <col min="8193" max="8193" width="51.7109375" customWidth="1"/>
    <col min="8194" max="8194" width="9.140625" bestFit="1" customWidth="1"/>
    <col min="8195" max="8195" width="12.7109375" bestFit="1" customWidth="1"/>
    <col min="8196" max="8196" width="11.5703125" bestFit="1" customWidth="1"/>
    <col min="8197" max="8197" width="10.28515625" customWidth="1"/>
    <col min="8198" max="8198" width="16" bestFit="1" customWidth="1"/>
    <col min="8199" max="8199" width="12.28515625" bestFit="1" customWidth="1"/>
    <col min="8200" max="8201" width="11.85546875" bestFit="1" customWidth="1"/>
    <col min="8202" max="8202" width="9.140625" bestFit="1" customWidth="1"/>
    <col min="8203" max="8203" width="9.42578125" bestFit="1" customWidth="1"/>
    <col min="8449" max="8449" width="51.7109375" customWidth="1"/>
    <col min="8450" max="8450" width="9.140625" bestFit="1" customWidth="1"/>
    <col min="8451" max="8451" width="12.7109375" bestFit="1" customWidth="1"/>
    <col min="8452" max="8452" width="11.5703125" bestFit="1" customWidth="1"/>
    <col min="8453" max="8453" width="10.28515625" customWidth="1"/>
    <col min="8454" max="8454" width="16" bestFit="1" customWidth="1"/>
    <col min="8455" max="8455" width="12.28515625" bestFit="1" customWidth="1"/>
    <col min="8456" max="8457" width="11.85546875" bestFit="1" customWidth="1"/>
    <col min="8458" max="8458" width="9.140625" bestFit="1" customWidth="1"/>
    <col min="8459" max="8459" width="9.42578125" bestFit="1" customWidth="1"/>
    <col min="8705" max="8705" width="51.7109375" customWidth="1"/>
    <col min="8706" max="8706" width="9.140625" bestFit="1" customWidth="1"/>
    <col min="8707" max="8707" width="12.7109375" bestFit="1" customWidth="1"/>
    <col min="8708" max="8708" width="11.5703125" bestFit="1" customWidth="1"/>
    <col min="8709" max="8709" width="10.28515625" customWidth="1"/>
    <col min="8710" max="8710" width="16" bestFit="1" customWidth="1"/>
    <col min="8711" max="8711" width="12.28515625" bestFit="1" customWidth="1"/>
    <col min="8712" max="8713" width="11.85546875" bestFit="1" customWidth="1"/>
    <col min="8714" max="8714" width="9.140625" bestFit="1" customWidth="1"/>
    <col min="8715" max="8715" width="9.42578125" bestFit="1" customWidth="1"/>
    <col min="8961" max="8961" width="51.7109375" customWidth="1"/>
    <col min="8962" max="8962" width="9.140625" bestFit="1" customWidth="1"/>
    <col min="8963" max="8963" width="12.7109375" bestFit="1" customWidth="1"/>
    <col min="8964" max="8964" width="11.5703125" bestFit="1" customWidth="1"/>
    <col min="8965" max="8965" width="10.28515625" customWidth="1"/>
    <col min="8966" max="8966" width="16" bestFit="1" customWidth="1"/>
    <col min="8967" max="8967" width="12.28515625" bestFit="1" customWidth="1"/>
    <col min="8968" max="8969" width="11.85546875" bestFit="1" customWidth="1"/>
    <col min="8970" max="8970" width="9.140625" bestFit="1" customWidth="1"/>
    <col min="8971" max="8971" width="9.42578125" bestFit="1" customWidth="1"/>
    <col min="9217" max="9217" width="51.7109375" customWidth="1"/>
    <col min="9218" max="9218" width="9.140625" bestFit="1" customWidth="1"/>
    <col min="9219" max="9219" width="12.7109375" bestFit="1" customWidth="1"/>
    <col min="9220" max="9220" width="11.5703125" bestFit="1" customWidth="1"/>
    <col min="9221" max="9221" width="10.28515625" customWidth="1"/>
    <col min="9222" max="9222" width="16" bestFit="1" customWidth="1"/>
    <col min="9223" max="9223" width="12.28515625" bestFit="1" customWidth="1"/>
    <col min="9224" max="9225" width="11.85546875" bestFit="1" customWidth="1"/>
    <col min="9226" max="9226" width="9.140625" bestFit="1" customWidth="1"/>
    <col min="9227" max="9227" width="9.42578125" bestFit="1" customWidth="1"/>
    <col min="9473" max="9473" width="51.7109375" customWidth="1"/>
    <col min="9474" max="9474" width="9.140625" bestFit="1" customWidth="1"/>
    <col min="9475" max="9475" width="12.7109375" bestFit="1" customWidth="1"/>
    <col min="9476" max="9476" width="11.5703125" bestFit="1" customWidth="1"/>
    <col min="9477" max="9477" width="10.28515625" customWidth="1"/>
    <col min="9478" max="9478" width="16" bestFit="1" customWidth="1"/>
    <col min="9479" max="9479" width="12.28515625" bestFit="1" customWidth="1"/>
    <col min="9480" max="9481" width="11.85546875" bestFit="1" customWidth="1"/>
    <col min="9482" max="9482" width="9.140625" bestFit="1" customWidth="1"/>
    <col min="9483" max="9483" width="9.42578125" bestFit="1" customWidth="1"/>
    <col min="9729" max="9729" width="51.7109375" customWidth="1"/>
    <col min="9730" max="9730" width="9.140625" bestFit="1" customWidth="1"/>
    <col min="9731" max="9731" width="12.7109375" bestFit="1" customWidth="1"/>
    <col min="9732" max="9732" width="11.5703125" bestFit="1" customWidth="1"/>
    <col min="9733" max="9733" width="10.28515625" customWidth="1"/>
    <col min="9734" max="9734" width="16" bestFit="1" customWidth="1"/>
    <col min="9735" max="9735" width="12.28515625" bestFit="1" customWidth="1"/>
    <col min="9736" max="9737" width="11.85546875" bestFit="1" customWidth="1"/>
    <col min="9738" max="9738" width="9.140625" bestFit="1" customWidth="1"/>
    <col min="9739" max="9739" width="9.42578125" bestFit="1" customWidth="1"/>
    <col min="9985" max="9985" width="51.7109375" customWidth="1"/>
    <col min="9986" max="9986" width="9.140625" bestFit="1" customWidth="1"/>
    <col min="9987" max="9987" width="12.7109375" bestFit="1" customWidth="1"/>
    <col min="9988" max="9988" width="11.5703125" bestFit="1" customWidth="1"/>
    <col min="9989" max="9989" width="10.28515625" customWidth="1"/>
    <col min="9990" max="9990" width="16" bestFit="1" customWidth="1"/>
    <col min="9991" max="9991" width="12.28515625" bestFit="1" customWidth="1"/>
    <col min="9992" max="9993" width="11.85546875" bestFit="1" customWidth="1"/>
    <col min="9994" max="9994" width="9.140625" bestFit="1" customWidth="1"/>
    <col min="9995" max="9995" width="9.42578125" bestFit="1" customWidth="1"/>
    <col min="10241" max="10241" width="51.7109375" customWidth="1"/>
    <col min="10242" max="10242" width="9.140625" bestFit="1" customWidth="1"/>
    <col min="10243" max="10243" width="12.7109375" bestFit="1" customWidth="1"/>
    <col min="10244" max="10244" width="11.5703125" bestFit="1" customWidth="1"/>
    <col min="10245" max="10245" width="10.28515625" customWidth="1"/>
    <col min="10246" max="10246" width="16" bestFit="1" customWidth="1"/>
    <col min="10247" max="10247" width="12.28515625" bestFit="1" customWidth="1"/>
    <col min="10248" max="10249" width="11.85546875" bestFit="1" customWidth="1"/>
    <col min="10250" max="10250" width="9.140625" bestFit="1" customWidth="1"/>
    <col min="10251" max="10251" width="9.42578125" bestFit="1" customWidth="1"/>
    <col min="10497" max="10497" width="51.7109375" customWidth="1"/>
    <col min="10498" max="10498" width="9.140625" bestFit="1" customWidth="1"/>
    <col min="10499" max="10499" width="12.7109375" bestFit="1" customWidth="1"/>
    <col min="10500" max="10500" width="11.5703125" bestFit="1" customWidth="1"/>
    <col min="10501" max="10501" width="10.28515625" customWidth="1"/>
    <col min="10502" max="10502" width="16" bestFit="1" customWidth="1"/>
    <col min="10503" max="10503" width="12.28515625" bestFit="1" customWidth="1"/>
    <col min="10504" max="10505" width="11.85546875" bestFit="1" customWidth="1"/>
    <col min="10506" max="10506" width="9.140625" bestFit="1" customWidth="1"/>
    <col min="10507" max="10507" width="9.42578125" bestFit="1" customWidth="1"/>
    <col min="10753" max="10753" width="51.7109375" customWidth="1"/>
    <col min="10754" max="10754" width="9.140625" bestFit="1" customWidth="1"/>
    <col min="10755" max="10755" width="12.7109375" bestFit="1" customWidth="1"/>
    <col min="10756" max="10756" width="11.5703125" bestFit="1" customWidth="1"/>
    <col min="10757" max="10757" width="10.28515625" customWidth="1"/>
    <col min="10758" max="10758" width="16" bestFit="1" customWidth="1"/>
    <col min="10759" max="10759" width="12.28515625" bestFit="1" customWidth="1"/>
    <col min="10760" max="10761" width="11.85546875" bestFit="1" customWidth="1"/>
    <col min="10762" max="10762" width="9.140625" bestFit="1" customWidth="1"/>
    <col min="10763" max="10763" width="9.42578125" bestFit="1" customWidth="1"/>
    <col min="11009" max="11009" width="51.7109375" customWidth="1"/>
    <col min="11010" max="11010" width="9.140625" bestFit="1" customWidth="1"/>
    <col min="11011" max="11011" width="12.7109375" bestFit="1" customWidth="1"/>
    <col min="11012" max="11012" width="11.5703125" bestFit="1" customWidth="1"/>
    <col min="11013" max="11013" width="10.28515625" customWidth="1"/>
    <col min="11014" max="11014" width="16" bestFit="1" customWidth="1"/>
    <col min="11015" max="11015" width="12.28515625" bestFit="1" customWidth="1"/>
    <col min="11016" max="11017" width="11.85546875" bestFit="1" customWidth="1"/>
    <col min="11018" max="11018" width="9.140625" bestFit="1" customWidth="1"/>
    <col min="11019" max="11019" width="9.42578125" bestFit="1" customWidth="1"/>
    <col min="11265" max="11265" width="51.7109375" customWidth="1"/>
    <col min="11266" max="11266" width="9.140625" bestFit="1" customWidth="1"/>
    <col min="11267" max="11267" width="12.7109375" bestFit="1" customWidth="1"/>
    <col min="11268" max="11268" width="11.5703125" bestFit="1" customWidth="1"/>
    <col min="11269" max="11269" width="10.28515625" customWidth="1"/>
    <col min="11270" max="11270" width="16" bestFit="1" customWidth="1"/>
    <col min="11271" max="11271" width="12.28515625" bestFit="1" customWidth="1"/>
    <col min="11272" max="11273" width="11.85546875" bestFit="1" customWidth="1"/>
    <col min="11274" max="11274" width="9.140625" bestFit="1" customWidth="1"/>
    <col min="11275" max="11275" width="9.42578125" bestFit="1" customWidth="1"/>
    <col min="11521" max="11521" width="51.7109375" customWidth="1"/>
    <col min="11522" max="11522" width="9.140625" bestFit="1" customWidth="1"/>
    <col min="11523" max="11523" width="12.7109375" bestFit="1" customWidth="1"/>
    <col min="11524" max="11524" width="11.5703125" bestFit="1" customWidth="1"/>
    <col min="11525" max="11525" width="10.28515625" customWidth="1"/>
    <col min="11526" max="11526" width="16" bestFit="1" customWidth="1"/>
    <col min="11527" max="11527" width="12.28515625" bestFit="1" customWidth="1"/>
    <col min="11528" max="11529" width="11.85546875" bestFit="1" customWidth="1"/>
    <col min="11530" max="11530" width="9.140625" bestFit="1" customWidth="1"/>
    <col min="11531" max="11531" width="9.42578125" bestFit="1" customWidth="1"/>
    <col min="11777" max="11777" width="51.7109375" customWidth="1"/>
    <col min="11778" max="11778" width="9.140625" bestFit="1" customWidth="1"/>
    <col min="11779" max="11779" width="12.7109375" bestFit="1" customWidth="1"/>
    <col min="11780" max="11780" width="11.5703125" bestFit="1" customWidth="1"/>
    <col min="11781" max="11781" width="10.28515625" customWidth="1"/>
    <col min="11782" max="11782" width="16" bestFit="1" customWidth="1"/>
    <col min="11783" max="11783" width="12.28515625" bestFit="1" customWidth="1"/>
    <col min="11784" max="11785" width="11.85546875" bestFit="1" customWidth="1"/>
    <col min="11786" max="11786" width="9.140625" bestFit="1" customWidth="1"/>
    <col min="11787" max="11787" width="9.42578125" bestFit="1" customWidth="1"/>
    <col min="12033" max="12033" width="51.7109375" customWidth="1"/>
    <col min="12034" max="12034" width="9.140625" bestFit="1" customWidth="1"/>
    <col min="12035" max="12035" width="12.7109375" bestFit="1" customWidth="1"/>
    <col min="12036" max="12036" width="11.5703125" bestFit="1" customWidth="1"/>
    <col min="12037" max="12037" width="10.28515625" customWidth="1"/>
    <col min="12038" max="12038" width="16" bestFit="1" customWidth="1"/>
    <col min="12039" max="12039" width="12.28515625" bestFit="1" customWidth="1"/>
    <col min="12040" max="12041" width="11.85546875" bestFit="1" customWidth="1"/>
    <col min="12042" max="12042" width="9.140625" bestFit="1" customWidth="1"/>
    <col min="12043" max="12043" width="9.42578125" bestFit="1" customWidth="1"/>
    <col min="12289" max="12289" width="51.7109375" customWidth="1"/>
    <col min="12290" max="12290" width="9.140625" bestFit="1" customWidth="1"/>
    <col min="12291" max="12291" width="12.7109375" bestFit="1" customWidth="1"/>
    <col min="12292" max="12292" width="11.5703125" bestFit="1" customWidth="1"/>
    <col min="12293" max="12293" width="10.28515625" customWidth="1"/>
    <col min="12294" max="12294" width="16" bestFit="1" customWidth="1"/>
    <col min="12295" max="12295" width="12.28515625" bestFit="1" customWidth="1"/>
    <col min="12296" max="12297" width="11.85546875" bestFit="1" customWidth="1"/>
    <col min="12298" max="12298" width="9.140625" bestFit="1" customWidth="1"/>
    <col min="12299" max="12299" width="9.42578125" bestFit="1" customWidth="1"/>
    <col min="12545" max="12545" width="51.7109375" customWidth="1"/>
    <col min="12546" max="12546" width="9.140625" bestFit="1" customWidth="1"/>
    <col min="12547" max="12547" width="12.7109375" bestFit="1" customWidth="1"/>
    <col min="12548" max="12548" width="11.5703125" bestFit="1" customWidth="1"/>
    <col min="12549" max="12549" width="10.28515625" customWidth="1"/>
    <col min="12550" max="12550" width="16" bestFit="1" customWidth="1"/>
    <col min="12551" max="12551" width="12.28515625" bestFit="1" customWidth="1"/>
    <col min="12552" max="12553" width="11.85546875" bestFit="1" customWidth="1"/>
    <col min="12554" max="12554" width="9.140625" bestFit="1" customWidth="1"/>
    <col min="12555" max="12555" width="9.42578125" bestFit="1" customWidth="1"/>
    <col min="12801" max="12801" width="51.7109375" customWidth="1"/>
    <col min="12802" max="12802" width="9.140625" bestFit="1" customWidth="1"/>
    <col min="12803" max="12803" width="12.7109375" bestFit="1" customWidth="1"/>
    <col min="12804" max="12804" width="11.5703125" bestFit="1" customWidth="1"/>
    <col min="12805" max="12805" width="10.28515625" customWidth="1"/>
    <col min="12806" max="12806" width="16" bestFit="1" customWidth="1"/>
    <col min="12807" max="12807" width="12.28515625" bestFit="1" customWidth="1"/>
    <col min="12808" max="12809" width="11.85546875" bestFit="1" customWidth="1"/>
    <col min="12810" max="12810" width="9.140625" bestFit="1" customWidth="1"/>
    <col min="12811" max="12811" width="9.42578125" bestFit="1" customWidth="1"/>
    <col min="13057" max="13057" width="51.7109375" customWidth="1"/>
    <col min="13058" max="13058" width="9.140625" bestFit="1" customWidth="1"/>
    <col min="13059" max="13059" width="12.7109375" bestFit="1" customWidth="1"/>
    <col min="13060" max="13060" width="11.5703125" bestFit="1" customWidth="1"/>
    <col min="13061" max="13061" width="10.28515625" customWidth="1"/>
    <col min="13062" max="13062" width="16" bestFit="1" customWidth="1"/>
    <col min="13063" max="13063" width="12.28515625" bestFit="1" customWidth="1"/>
    <col min="13064" max="13065" width="11.85546875" bestFit="1" customWidth="1"/>
    <col min="13066" max="13066" width="9.140625" bestFit="1" customWidth="1"/>
    <col min="13067" max="13067" width="9.42578125" bestFit="1" customWidth="1"/>
    <col min="13313" max="13313" width="51.7109375" customWidth="1"/>
    <col min="13314" max="13314" width="9.140625" bestFit="1" customWidth="1"/>
    <col min="13315" max="13315" width="12.7109375" bestFit="1" customWidth="1"/>
    <col min="13316" max="13316" width="11.5703125" bestFit="1" customWidth="1"/>
    <col min="13317" max="13317" width="10.28515625" customWidth="1"/>
    <col min="13318" max="13318" width="16" bestFit="1" customWidth="1"/>
    <col min="13319" max="13319" width="12.28515625" bestFit="1" customWidth="1"/>
    <col min="13320" max="13321" width="11.85546875" bestFit="1" customWidth="1"/>
    <col min="13322" max="13322" width="9.140625" bestFit="1" customWidth="1"/>
    <col min="13323" max="13323" width="9.42578125" bestFit="1" customWidth="1"/>
    <col min="13569" max="13569" width="51.7109375" customWidth="1"/>
    <col min="13570" max="13570" width="9.140625" bestFit="1" customWidth="1"/>
    <col min="13571" max="13571" width="12.7109375" bestFit="1" customWidth="1"/>
    <col min="13572" max="13572" width="11.5703125" bestFit="1" customWidth="1"/>
    <col min="13573" max="13573" width="10.28515625" customWidth="1"/>
    <col min="13574" max="13574" width="16" bestFit="1" customWidth="1"/>
    <col min="13575" max="13575" width="12.28515625" bestFit="1" customWidth="1"/>
    <col min="13576" max="13577" width="11.85546875" bestFit="1" customWidth="1"/>
    <col min="13578" max="13578" width="9.140625" bestFit="1" customWidth="1"/>
    <col min="13579" max="13579" width="9.42578125" bestFit="1" customWidth="1"/>
    <col min="13825" max="13825" width="51.7109375" customWidth="1"/>
    <col min="13826" max="13826" width="9.140625" bestFit="1" customWidth="1"/>
    <col min="13827" max="13827" width="12.7109375" bestFit="1" customWidth="1"/>
    <col min="13828" max="13828" width="11.5703125" bestFit="1" customWidth="1"/>
    <col min="13829" max="13829" width="10.28515625" customWidth="1"/>
    <col min="13830" max="13830" width="16" bestFit="1" customWidth="1"/>
    <col min="13831" max="13831" width="12.28515625" bestFit="1" customWidth="1"/>
    <col min="13832" max="13833" width="11.85546875" bestFit="1" customWidth="1"/>
    <col min="13834" max="13834" width="9.140625" bestFit="1" customWidth="1"/>
    <col min="13835" max="13835" width="9.42578125" bestFit="1" customWidth="1"/>
    <col min="14081" max="14081" width="51.7109375" customWidth="1"/>
    <col min="14082" max="14082" width="9.140625" bestFit="1" customWidth="1"/>
    <col min="14083" max="14083" width="12.7109375" bestFit="1" customWidth="1"/>
    <col min="14084" max="14084" width="11.5703125" bestFit="1" customWidth="1"/>
    <col min="14085" max="14085" width="10.28515625" customWidth="1"/>
    <col min="14086" max="14086" width="16" bestFit="1" customWidth="1"/>
    <col min="14087" max="14087" width="12.28515625" bestFit="1" customWidth="1"/>
    <col min="14088" max="14089" width="11.85546875" bestFit="1" customWidth="1"/>
    <col min="14090" max="14090" width="9.140625" bestFit="1" customWidth="1"/>
    <col min="14091" max="14091" width="9.42578125" bestFit="1" customWidth="1"/>
    <col min="14337" max="14337" width="51.7109375" customWidth="1"/>
    <col min="14338" max="14338" width="9.140625" bestFit="1" customWidth="1"/>
    <col min="14339" max="14339" width="12.7109375" bestFit="1" customWidth="1"/>
    <col min="14340" max="14340" width="11.5703125" bestFit="1" customWidth="1"/>
    <col min="14341" max="14341" width="10.28515625" customWidth="1"/>
    <col min="14342" max="14342" width="16" bestFit="1" customWidth="1"/>
    <col min="14343" max="14343" width="12.28515625" bestFit="1" customWidth="1"/>
    <col min="14344" max="14345" width="11.85546875" bestFit="1" customWidth="1"/>
    <col min="14346" max="14346" width="9.140625" bestFit="1" customWidth="1"/>
    <col min="14347" max="14347" width="9.42578125" bestFit="1" customWidth="1"/>
    <col min="14593" max="14593" width="51.7109375" customWidth="1"/>
    <col min="14594" max="14594" width="9.140625" bestFit="1" customWidth="1"/>
    <col min="14595" max="14595" width="12.7109375" bestFit="1" customWidth="1"/>
    <col min="14596" max="14596" width="11.5703125" bestFit="1" customWidth="1"/>
    <col min="14597" max="14597" width="10.28515625" customWidth="1"/>
    <col min="14598" max="14598" width="16" bestFit="1" customWidth="1"/>
    <col min="14599" max="14599" width="12.28515625" bestFit="1" customWidth="1"/>
    <col min="14600" max="14601" width="11.85546875" bestFit="1" customWidth="1"/>
    <col min="14602" max="14602" width="9.140625" bestFit="1" customWidth="1"/>
    <col min="14603" max="14603" width="9.42578125" bestFit="1" customWidth="1"/>
    <col min="14849" max="14849" width="51.7109375" customWidth="1"/>
    <col min="14850" max="14850" width="9.140625" bestFit="1" customWidth="1"/>
    <col min="14851" max="14851" width="12.7109375" bestFit="1" customWidth="1"/>
    <col min="14852" max="14852" width="11.5703125" bestFit="1" customWidth="1"/>
    <col min="14853" max="14853" width="10.28515625" customWidth="1"/>
    <col min="14854" max="14854" width="16" bestFit="1" customWidth="1"/>
    <col min="14855" max="14855" width="12.28515625" bestFit="1" customWidth="1"/>
    <col min="14856" max="14857" width="11.85546875" bestFit="1" customWidth="1"/>
    <col min="14858" max="14858" width="9.140625" bestFit="1" customWidth="1"/>
    <col min="14859" max="14859" width="9.42578125" bestFit="1" customWidth="1"/>
    <col min="15105" max="15105" width="51.7109375" customWidth="1"/>
    <col min="15106" max="15106" width="9.140625" bestFit="1" customWidth="1"/>
    <col min="15107" max="15107" width="12.7109375" bestFit="1" customWidth="1"/>
    <col min="15108" max="15108" width="11.5703125" bestFit="1" customWidth="1"/>
    <col min="15109" max="15109" width="10.28515625" customWidth="1"/>
    <col min="15110" max="15110" width="16" bestFit="1" customWidth="1"/>
    <col min="15111" max="15111" width="12.28515625" bestFit="1" customWidth="1"/>
    <col min="15112" max="15113" width="11.85546875" bestFit="1" customWidth="1"/>
    <col min="15114" max="15114" width="9.140625" bestFit="1" customWidth="1"/>
    <col min="15115" max="15115" width="9.42578125" bestFit="1" customWidth="1"/>
    <col min="15361" max="15361" width="51.7109375" customWidth="1"/>
    <col min="15362" max="15362" width="9.140625" bestFit="1" customWidth="1"/>
    <col min="15363" max="15363" width="12.7109375" bestFit="1" customWidth="1"/>
    <col min="15364" max="15364" width="11.5703125" bestFit="1" customWidth="1"/>
    <col min="15365" max="15365" width="10.28515625" customWidth="1"/>
    <col min="15366" max="15366" width="16" bestFit="1" customWidth="1"/>
    <col min="15367" max="15367" width="12.28515625" bestFit="1" customWidth="1"/>
    <col min="15368" max="15369" width="11.85546875" bestFit="1" customWidth="1"/>
    <col min="15370" max="15370" width="9.140625" bestFit="1" customWidth="1"/>
    <col min="15371" max="15371" width="9.42578125" bestFit="1" customWidth="1"/>
    <col min="15617" max="15617" width="51.7109375" customWidth="1"/>
    <col min="15618" max="15618" width="9.140625" bestFit="1" customWidth="1"/>
    <col min="15619" max="15619" width="12.7109375" bestFit="1" customWidth="1"/>
    <col min="15620" max="15620" width="11.5703125" bestFit="1" customWidth="1"/>
    <col min="15621" max="15621" width="10.28515625" customWidth="1"/>
    <col min="15622" max="15622" width="16" bestFit="1" customWidth="1"/>
    <col min="15623" max="15623" width="12.28515625" bestFit="1" customWidth="1"/>
    <col min="15624" max="15625" width="11.85546875" bestFit="1" customWidth="1"/>
    <col min="15626" max="15626" width="9.140625" bestFit="1" customWidth="1"/>
    <col min="15627" max="15627" width="9.42578125" bestFit="1" customWidth="1"/>
    <col min="15873" max="15873" width="51.7109375" customWidth="1"/>
    <col min="15874" max="15874" width="9.140625" bestFit="1" customWidth="1"/>
    <col min="15875" max="15875" width="12.7109375" bestFit="1" customWidth="1"/>
    <col min="15876" max="15876" width="11.5703125" bestFit="1" customWidth="1"/>
    <col min="15877" max="15877" width="10.28515625" customWidth="1"/>
    <col min="15878" max="15878" width="16" bestFit="1" customWidth="1"/>
    <col min="15879" max="15879" width="12.28515625" bestFit="1" customWidth="1"/>
    <col min="15880" max="15881" width="11.85546875" bestFit="1" customWidth="1"/>
    <col min="15882" max="15882" width="9.140625" bestFit="1" customWidth="1"/>
    <col min="15883" max="15883" width="9.42578125" bestFit="1" customWidth="1"/>
    <col min="16129" max="16129" width="51.7109375" customWidth="1"/>
    <col min="16130" max="16130" width="9.140625" bestFit="1" customWidth="1"/>
    <col min="16131" max="16131" width="12.7109375" bestFit="1" customWidth="1"/>
    <col min="16132" max="16132" width="11.5703125" bestFit="1" customWidth="1"/>
    <col min="16133" max="16133" width="10.28515625" customWidth="1"/>
    <col min="16134" max="16134" width="16" bestFit="1" customWidth="1"/>
    <col min="16135" max="16135" width="12.28515625" bestFit="1" customWidth="1"/>
    <col min="16136" max="16137" width="11.85546875" bestFit="1" customWidth="1"/>
    <col min="16138" max="16138" width="9.140625" bestFit="1" customWidth="1"/>
    <col min="16139" max="16139" width="9.42578125" bestFit="1" customWidth="1"/>
  </cols>
  <sheetData>
    <row r="1" spans="1:16" ht="18.75" x14ac:dyDescent="0.3">
      <c r="A1" s="152" t="s">
        <v>119</v>
      </c>
      <c r="B1" s="152"/>
      <c r="C1" s="152"/>
      <c r="D1" s="152"/>
      <c r="E1" s="152"/>
      <c r="F1" s="152"/>
    </row>
    <row r="3" spans="1:16" x14ac:dyDescent="0.25">
      <c r="A3" s="153" t="s">
        <v>114</v>
      </c>
      <c r="B3" s="153"/>
      <c r="C3" s="153"/>
      <c r="D3" s="153"/>
      <c r="E3" s="153"/>
      <c r="F3" s="153"/>
    </row>
    <row r="4" spans="1:16" x14ac:dyDescent="0.25">
      <c r="A4" s="153" t="s">
        <v>115</v>
      </c>
      <c r="B4" s="153"/>
      <c r="C4" s="153"/>
      <c r="D4" s="153"/>
      <c r="E4" s="153"/>
      <c r="F4" s="153"/>
    </row>
    <row r="5" spans="1:16" ht="15.75" thickBot="1" x14ac:dyDescent="0.3">
      <c r="G5" s="15"/>
    </row>
    <row r="6" spans="1:16" ht="69" customHeight="1" x14ac:dyDescent="0.25">
      <c r="A6" s="16" t="s">
        <v>48</v>
      </c>
      <c r="B6" s="154" t="s">
        <v>49</v>
      </c>
      <c r="C6" s="154"/>
      <c r="D6" s="154"/>
      <c r="E6" s="154"/>
      <c r="F6" s="97" t="s">
        <v>50</v>
      </c>
    </row>
    <row r="7" spans="1:16" ht="41.25" customHeight="1" x14ac:dyDescent="0.25">
      <c r="A7" s="17" t="s">
        <v>51</v>
      </c>
      <c r="B7" s="18" t="s">
        <v>52</v>
      </c>
      <c r="C7" s="18" t="s">
        <v>53</v>
      </c>
      <c r="D7" s="48" t="s">
        <v>84</v>
      </c>
      <c r="E7" s="18" t="s">
        <v>55</v>
      </c>
      <c r="F7" s="19"/>
      <c r="K7" s="20"/>
      <c r="L7" s="150"/>
      <c r="M7" s="151"/>
      <c r="N7" s="150"/>
      <c r="O7" s="150"/>
      <c r="P7" s="150"/>
    </row>
    <row r="8" spans="1:16" x14ac:dyDescent="0.25">
      <c r="A8" s="21" t="s">
        <v>54</v>
      </c>
      <c r="B8" s="22"/>
      <c r="C8" s="22"/>
      <c r="D8" s="22"/>
      <c r="E8" s="22"/>
      <c r="F8" s="23"/>
      <c r="I8" s="24"/>
      <c r="K8" s="25"/>
      <c r="L8" s="150"/>
      <c r="M8" s="151"/>
      <c r="N8" s="150"/>
      <c r="O8" s="150"/>
      <c r="P8" s="150"/>
    </row>
    <row r="9" spans="1:16" ht="39" customHeight="1" x14ac:dyDescent="0.25">
      <c r="A9" s="26" t="s">
        <v>56</v>
      </c>
      <c r="B9" s="27" t="s">
        <v>57</v>
      </c>
      <c r="C9" s="27" t="s">
        <v>58</v>
      </c>
      <c r="D9" s="27" t="s">
        <v>54</v>
      </c>
      <c r="E9" s="27" t="s">
        <v>55</v>
      </c>
      <c r="F9" s="28">
        <f>F10+F16+F19</f>
        <v>0</v>
      </c>
      <c r="H9" s="24"/>
      <c r="I9" s="24"/>
      <c r="J9" s="24"/>
      <c r="K9" s="29"/>
      <c r="L9" s="30"/>
      <c r="M9" s="30"/>
      <c r="N9" s="30"/>
      <c r="O9" s="30"/>
      <c r="P9" s="30"/>
    </row>
    <row r="10" spans="1:16" s="4" customFormat="1" x14ac:dyDescent="0.25">
      <c r="A10" s="31" t="s">
        <v>59</v>
      </c>
      <c r="B10" s="32"/>
      <c r="C10" s="32"/>
      <c r="D10" s="32"/>
      <c r="E10" s="32"/>
      <c r="F10" s="33">
        <f>SUM(F11:F15)</f>
        <v>0</v>
      </c>
      <c r="H10" t="s">
        <v>109</v>
      </c>
      <c r="I10" s="34"/>
      <c r="J10" s="34"/>
      <c r="K10" s="35"/>
      <c r="L10" s="36"/>
      <c r="M10" s="36"/>
      <c r="N10" s="36"/>
      <c r="O10" s="36"/>
      <c r="P10" s="36"/>
    </row>
    <row r="11" spans="1:16" x14ac:dyDescent="0.25">
      <c r="A11" s="75" t="s">
        <v>60</v>
      </c>
      <c r="B11" s="37">
        <v>18</v>
      </c>
      <c r="C11" s="37"/>
      <c r="D11" s="37"/>
      <c r="E11" s="37"/>
      <c r="F11" s="76">
        <f>B11*C11</f>
        <v>0</v>
      </c>
      <c r="H11" s="24" t="s">
        <v>61</v>
      </c>
      <c r="I11" s="24"/>
      <c r="K11" s="38"/>
      <c r="L11" s="38"/>
      <c r="M11" s="38"/>
      <c r="N11" s="38"/>
      <c r="O11" s="38"/>
      <c r="P11" s="38"/>
    </row>
    <row r="12" spans="1:16" x14ac:dyDescent="0.25">
      <c r="A12" s="75" t="s">
        <v>62</v>
      </c>
      <c r="B12" s="37">
        <v>18</v>
      </c>
      <c r="C12" s="37"/>
      <c r="D12" s="37"/>
      <c r="E12" s="37"/>
      <c r="F12" s="76">
        <f t="shared" ref="F12:F24" si="0">B12*C12</f>
        <v>0</v>
      </c>
      <c r="I12" s="24"/>
      <c r="K12" s="38"/>
      <c r="L12" s="38"/>
      <c r="M12" s="38"/>
      <c r="N12" s="38"/>
      <c r="O12" s="38"/>
      <c r="P12" s="38"/>
    </row>
    <row r="13" spans="1:16" ht="15.75" customHeight="1" x14ac:dyDescent="0.25">
      <c r="A13" s="75" t="s">
        <v>63</v>
      </c>
      <c r="B13" s="37">
        <v>18</v>
      </c>
      <c r="C13" s="37"/>
      <c r="D13" s="37"/>
      <c r="E13" s="37"/>
      <c r="F13" s="76">
        <f t="shared" si="0"/>
        <v>0</v>
      </c>
      <c r="I13" s="24"/>
      <c r="K13" s="38"/>
      <c r="L13" s="38"/>
      <c r="M13" s="38"/>
      <c r="N13" s="38"/>
      <c r="O13" s="38"/>
      <c r="P13" s="38"/>
    </row>
    <row r="14" spans="1:16" x14ac:dyDescent="0.25">
      <c r="A14" s="75" t="s">
        <v>64</v>
      </c>
      <c r="B14" s="37">
        <v>18</v>
      </c>
      <c r="C14" s="37"/>
      <c r="D14" s="37"/>
      <c r="E14" s="37"/>
      <c r="F14" s="76">
        <f t="shared" si="0"/>
        <v>0</v>
      </c>
      <c r="I14" s="24"/>
    </row>
    <row r="15" spans="1:16" x14ac:dyDescent="0.25">
      <c r="A15" s="75"/>
      <c r="B15" s="37"/>
      <c r="C15" s="37"/>
      <c r="D15" s="37"/>
      <c r="E15" s="37"/>
      <c r="F15" s="76">
        <f t="shared" si="0"/>
        <v>0</v>
      </c>
    </row>
    <row r="16" spans="1:16" s="4" customFormat="1" ht="25.5" x14ac:dyDescent="0.25">
      <c r="A16" s="31" t="s">
        <v>65</v>
      </c>
      <c r="B16" s="39"/>
      <c r="C16" s="39"/>
      <c r="D16" s="39"/>
      <c r="E16" s="39"/>
      <c r="F16" s="40">
        <f>SUM(F17:F18)</f>
        <v>0</v>
      </c>
    </row>
    <row r="17" spans="1:13" x14ac:dyDescent="0.25">
      <c r="A17" s="75" t="s">
        <v>66</v>
      </c>
      <c r="B17" s="41"/>
      <c r="C17" s="41"/>
      <c r="D17" s="41"/>
      <c r="E17" s="41"/>
      <c r="F17" s="76">
        <f t="shared" si="0"/>
        <v>0</v>
      </c>
    </row>
    <row r="18" spans="1:13" x14ac:dyDescent="0.25">
      <c r="A18" s="75" t="s">
        <v>67</v>
      </c>
      <c r="B18" s="37"/>
      <c r="C18" s="37"/>
      <c r="D18" s="37"/>
      <c r="E18" s="37"/>
      <c r="F18" s="76">
        <f t="shared" si="0"/>
        <v>0</v>
      </c>
    </row>
    <row r="19" spans="1:13" s="4" customFormat="1" ht="38.25" x14ac:dyDescent="0.25">
      <c r="A19" s="77" t="s">
        <v>68</v>
      </c>
      <c r="B19" s="42"/>
      <c r="C19" s="42"/>
      <c r="D19" s="42"/>
      <c r="E19" s="42"/>
      <c r="F19" s="78">
        <f>SUM(F20:F24)</f>
        <v>0</v>
      </c>
    </row>
    <row r="20" spans="1:13" x14ac:dyDescent="0.25">
      <c r="A20" s="75" t="s">
        <v>69</v>
      </c>
      <c r="B20" s="37">
        <v>18</v>
      </c>
      <c r="C20" s="37"/>
      <c r="D20" s="37"/>
      <c r="E20" s="37"/>
      <c r="F20" s="76">
        <f t="shared" si="0"/>
        <v>0</v>
      </c>
    </row>
    <row r="21" spans="1:13" x14ac:dyDescent="0.25">
      <c r="A21" s="75" t="s">
        <v>70</v>
      </c>
      <c r="B21" s="37">
        <v>18</v>
      </c>
      <c r="C21" s="37"/>
      <c r="D21" s="37"/>
      <c r="E21" s="37"/>
      <c r="F21" s="76">
        <f t="shared" si="0"/>
        <v>0</v>
      </c>
    </row>
    <row r="22" spans="1:13" x14ac:dyDescent="0.25">
      <c r="A22" s="75" t="s">
        <v>71</v>
      </c>
      <c r="B22" s="37">
        <v>18</v>
      </c>
      <c r="C22" s="37"/>
      <c r="D22" s="37"/>
      <c r="E22" s="37"/>
      <c r="F22" s="76">
        <f t="shared" si="0"/>
        <v>0</v>
      </c>
    </row>
    <row r="23" spans="1:13" x14ac:dyDescent="0.25">
      <c r="A23" s="75" t="s">
        <v>72</v>
      </c>
      <c r="B23" s="37">
        <v>18</v>
      </c>
      <c r="C23" s="37"/>
      <c r="D23" s="37"/>
      <c r="E23" s="37"/>
      <c r="F23" s="76">
        <f t="shared" si="0"/>
        <v>0</v>
      </c>
    </row>
    <row r="24" spans="1:13" x14ac:dyDescent="0.25">
      <c r="A24" s="75"/>
      <c r="B24" s="37"/>
      <c r="C24" s="37"/>
      <c r="D24" s="37"/>
      <c r="E24" s="37"/>
      <c r="F24" s="76">
        <f t="shared" si="0"/>
        <v>0</v>
      </c>
    </row>
    <row r="25" spans="1:13" ht="51" x14ac:dyDescent="0.25">
      <c r="A25" s="44" t="s">
        <v>73</v>
      </c>
      <c r="B25" s="45" t="s">
        <v>74</v>
      </c>
      <c r="C25" s="45" t="s">
        <v>75</v>
      </c>
      <c r="D25" s="45" t="s">
        <v>76</v>
      </c>
      <c r="E25" s="45"/>
      <c r="F25" s="46">
        <f>SUM(F26:F29)</f>
        <v>0</v>
      </c>
    </row>
    <row r="26" spans="1:13" x14ac:dyDescent="0.25">
      <c r="A26" s="75" t="s">
        <v>77</v>
      </c>
      <c r="B26" s="1"/>
      <c r="C26" s="1"/>
      <c r="D26" s="1"/>
      <c r="E26" s="1"/>
      <c r="F26" s="76">
        <f>B26*C26</f>
        <v>0</v>
      </c>
    </row>
    <row r="27" spans="1:13" x14ac:dyDescent="0.25">
      <c r="A27" s="75" t="s">
        <v>78</v>
      </c>
      <c r="B27" s="47"/>
      <c r="C27" s="47"/>
      <c r="D27" s="47"/>
      <c r="E27" s="47"/>
      <c r="F27" s="76">
        <f>B27*C27</f>
        <v>0</v>
      </c>
    </row>
    <row r="28" spans="1:13" ht="63.75" x14ac:dyDescent="0.25">
      <c r="A28" s="75" t="s">
        <v>79</v>
      </c>
      <c r="B28" s="47"/>
      <c r="C28" s="47"/>
      <c r="D28" s="47"/>
      <c r="E28" s="47"/>
      <c r="F28" s="76">
        <f>B28*C28</f>
        <v>0</v>
      </c>
    </row>
    <row r="29" spans="1:13" x14ac:dyDescent="0.25">
      <c r="A29" s="79" t="s">
        <v>80</v>
      </c>
      <c r="B29" s="47"/>
      <c r="C29" s="47"/>
      <c r="D29" s="47"/>
      <c r="E29" s="47"/>
      <c r="F29" s="76">
        <f>B29*C29</f>
        <v>0</v>
      </c>
    </row>
    <row r="30" spans="1:13" ht="38.25" x14ac:dyDescent="0.25">
      <c r="A30" s="117" t="s">
        <v>81</v>
      </c>
      <c r="B30" s="58" t="s">
        <v>82</v>
      </c>
      <c r="C30" s="58" t="s">
        <v>83</v>
      </c>
      <c r="D30" s="58" t="s">
        <v>84</v>
      </c>
      <c r="E30" s="58" t="s">
        <v>85</v>
      </c>
      <c r="F30" s="85" t="s">
        <v>178</v>
      </c>
      <c r="G30" s="50"/>
      <c r="H30" s="50"/>
      <c r="I30" s="50"/>
      <c r="J30" s="50"/>
      <c r="K30" s="50"/>
      <c r="L30" s="50"/>
      <c r="M30" s="50"/>
    </row>
    <row r="31" spans="1:13" x14ac:dyDescent="0.25">
      <c r="A31" s="51" t="s">
        <v>86</v>
      </c>
      <c r="B31" s="115">
        <v>0</v>
      </c>
      <c r="C31" s="116"/>
      <c r="D31" s="116">
        <f>B31*C31</f>
        <v>0</v>
      </c>
      <c r="E31" s="116">
        <v>0</v>
      </c>
      <c r="F31" s="54">
        <f>D31+E31</f>
        <v>0</v>
      </c>
      <c r="G31" s="50"/>
      <c r="H31" s="50"/>
      <c r="I31" s="50"/>
      <c r="J31" s="50"/>
      <c r="K31" s="50"/>
      <c r="L31" s="50"/>
      <c r="M31" s="50"/>
    </row>
    <row r="32" spans="1:13" x14ac:dyDescent="0.25">
      <c r="A32" s="51"/>
      <c r="B32" s="52"/>
      <c r="C32" s="53"/>
      <c r="D32" s="53">
        <f>B32*C32</f>
        <v>0</v>
      </c>
      <c r="E32" s="53">
        <f>ROUND(D32*0.19,2)</f>
        <v>0</v>
      </c>
      <c r="F32" s="54">
        <f>D32+E32</f>
        <v>0</v>
      </c>
      <c r="G32" s="24"/>
    </row>
    <row r="33" spans="1:13" x14ac:dyDescent="0.25">
      <c r="A33" s="55"/>
      <c r="B33" s="56"/>
      <c r="C33" s="56"/>
      <c r="D33" s="56">
        <f>B33*C33</f>
        <v>0</v>
      </c>
      <c r="E33" s="56">
        <f>ROUND(D33*0.19,2)</f>
        <v>0</v>
      </c>
      <c r="F33" s="57">
        <f>D33+E33</f>
        <v>0</v>
      </c>
    </row>
    <row r="34" spans="1:13" ht="51" x14ac:dyDescent="0.25">
      <c r="A34" s="80" t="s">
        <v>87</v>
      </c>
      <c r="B34" s="58"/>
      <c r="C34" s="58"/>
      <c r="D34" s="58"/>
      <c r="E34" s="58"/>
      <c r="F34" s="81"/>
      <c r="G34" s="59"/>
      <c r="H34" s="59"/>
      <c r="I34" s="59"/>
      <c r="J34" s="59"/>
      <c r="K34" s="59"/>
      <c r="L34" s="59"/>
      <c r="M34" s="59"/>
    </row>
    <row r="35" spans="1:13" ht="25.5" x14ac:dyDescent="0.25">
      <c r="A35" s="77" t="s">
        <v>88</v>
      </c>
      <c r="B35" s="60" t="s">
        <v>82</v>
      </c>
      <c r="C35" s="60" t="s">
        <v>83</v>
      </c>
      <c r="D35" s="60" t="s">
        <v>84</v>
      </c>
      <c r="E35" s="60" t="s">
        <v>85</v>
      </c>
      <c r="F35" s="89" t="s">
        <v>178</v>
      </c>
      <c r="G35" s="59"/>
      <c r="H35" s="59"/>
      <c r="I35" s="59"/>
      <c r="J35" s="59"/>
      <c r="K35" s="59"/>
      <c r="L35" s="59"/>
      <c r="M35" s="59"/>
    </row>
    <row r="36" spans="1:13" x14ac:dyDescent="0.25">
      <c r="A36" s="82"/>
      <c r="B36" s="41"/>
      <c r="C36" s="41"/>
      <c r="D36" s="41">
        <f>B36*C36</f>
        <v>0</v>
      </c>
      <c r="E36" s="41">
        <f>ROUND(D36*0.19,2)</f>
        <v>0</v>
      </c>
      <c r="F36" s="83">
        <f>D36+E36</f>
        <v>0</v>
      </c>
    </row>
    <row r="37" spans="1:13" x14ac:dyDescent="0.25">
      <c r="A37" s="82"/>
      <c r="B37" s="41"/>
      <c r="C37" s="41"/>
      <c r="D37" s="41">
        <f>B37*C37</f>
        <v>0</v>
      </c>
      <c r="E37" s="41">
        <f>ROUND(D37*0.19,2)</f>
        <v>0</v>
      </c>
      <c r="F37" s="83">
        <f>D37+E37</f>
        <v>0</v>
      </c>
    </row>
    <row r="38" spans="1:13" x14ac:dyDescent="0.25">
      <c r="A38" s="82"/>
      <c r="B38" s="41"/>
      <c r="C38" s="41"/>
      <c r="D38" s="41">
        <f>B38*C38</f>
        <v>0</v>
      </c>
      <c r="E38" s="41">
        <f>ROUND(D38*0.19,2)</f>
        <v>0</v>
      </c>
      <c r="F38" s="83">
        <f>D38+E38</f>
        <v>0</v>
      </c>
    </row>
    <row r="39" spans="1:13" ht="25.5" x14ac:dyDescent="0.25">
      <c r="A39" s="77" t="s">
        <v>89</v>
      </c>
      <c r="B39" s="42" t="s">
        <v>82</v>
      </c>
      <c r="C39" s="42" t="s">
        <v>83</v>
      </c>
      <c r="D39" s="42" t="s">
        <v>84</v>
      </c>
      <c r="E39" s="42" t="s">
        <v>85</v>
      </c>
      <c r="F39" s="89" t="s">
        <v>178</v>
      </c>
    </row>
    <row r="40" spans="1:13" x14ac:dyDescent="0.25">
      <c r="A40" s="75"/>
      <c r="B40" s="61"/>
      <c r="C40" s="41"/>
      <c r="D40" s="41">
        <f t="shared" ref="D40:D45" si="1">B40*C40</f>
        <v>0</v>
      </c>
      <c r="E40" s="41">
        <f t="shared" ref="E40:E45" si="2">ROUND(D40*0.19,2)</f>
        <v>0</v>
      </c>
      <c r="F40" s="83">
        <f t="shared" ref="F40:F45" si="3">D40+E40</f>
        <v>0</v>
      </c>
    </row>
    <row r="41" spans="1:13" x14ac:dyDescent="0.25">
      <c r="A41" s="84"/>
      <c r="B41" s="61"/>
      <c r="C41" s="41"/>
      <c r="D41" s="41">
        <f t="shared" si="1"/>
        <v>0</v>
      </c>
      <c r="E41" s="41">
        <f t="shared" si="2"/>
        <v>0</v>
      </c>
      <c r="F41" s="83">
        <f t="shared" si="3"/>
        <v>0</v>
      </c>
    </row>
    <row r="42" spans="1:13" x14ac:dyDescent="0.25">
      <c r="A42" s="84"/>
      <c r="B42" s="61"/>
      <c r="C42" s="41"/>
      <c r="D42" s="41">
        <f t="shared" si="1"/>
        <v>0</v>
      </c>
      <c r="E42" s="41">
        <f t="shared" si="2"/>
        <v>0</v>
      </c>
      <c r="F42" s="83">
        <f t="shared" si="3"/>
        <v>0</v>
      </c>
    </row>
    <row r="43" spans="1:13" x14ac:dyDescent="0.25">
      <c r="A43" s="75"/>
      <c r="B43" s="61"/>
      <c r="C43" s="41"/>
      <c r="D43" s="41">
        <f t="shared" si="1"/>
        <v>0</v>
      </c>
      <c r="E43" s="41">
        <f t="shared" si="2"/>
        <v>0</v>
      </c>
      <c r="F43" s="83">
        <f t="shared" si="3"/>
        <v>0</v>
      </c>
    </row>
    <row r="44" spans="1:13" x14ac:dyDescent="0.25">
      <c r="A44" s="86" t="s">
        <v>92</v>
      </c>
      <c r="B44" s="61"/>
      <c r="C44" s="41"/>
      <c r="D44" s="41">
        <f t="shared" si="1"/>
        <v>0</v>
      </c>
      <c r="E44" s="41">
        <f t="shared" si="2"/>
        <v>0</v>
      </c>
      <c r="F44" s="83">
        <f t="shared" si="3"/>
        <v>0</v>
      </c>
    </row>
    <row r="45" spans="1:13" x14ac:dyDescent="0.25">
      <c r="A45" s="86" t="s">
        <v>92</v>
      </c>
      <c r="B45" s="61"/>
      <c r="C45" s="41"/>
      <c r="D45" s="41">
        <f t="shared" si="1"/>
        <v>0</v>
      </c>
      <c r="E45" s="41">
        <f t="shared" si="2"/>
        <v>0</v>
      </c>
      <c r="F45" s="83">
        <f t="shared" si="3"/>
        <v>0</v>
      </c>
    </row>
    <row r="46" spans="1:13" s="4" customFormat="1" ht="38.25" x14ac:dyDescent="0.25">
      <c r="A46" s="77" t="s">
        <v>90</v>
      </c>
      <c r="B46" s="42" t="s">
        <v>83</v>
      </c>
      <c r="C46" s="42" t="s">
        <v>84</v>
      </c>
      <c r="D46" s="42" t="s">
        <v>85</v>
      </c>
      <c r="E46" s="43">
        <f>SUM(E47:E49)</f>
        <v>0</v>
      </c>
      <c r="F46" s="89" t="s">
        <v>178</v>
      </c>
    </row>
    <row r="47" spans="1:13" x14ac:dyDescent="0.25">
      <c r="A47" s="75"/>
      <c r="B47" s="41"/>
      <c r="C47" s="41"/>
      <c r="D47" s="41">
        <f>B47*C47</f>
        <v>0</v>
      </c>
      <c r="E47" s="41">
        <f>ROUND(D47*0.19,2)</f>
        <v>0</v>
      </c>
      <c r="F47" s="83">
        <f>D47+E47</f>
        <v>0</v>
      </c>
    </row>
    <row r="48" spans="1:13" x14ac:dyDescent="0.25">
      <c r="A48" s="84"/>
      <c r="B48" s="41"/>
      <c r="C48" s="41"/>
      <c r="D48" s="41"/>
      <c r="E48" s="41"/>
      <c r="F48" s="83"/>
    </row>
    <row r="49" spans="1:13" x14ac:dyDescent="0.25">
      <c r="A49" s="84"/>
      <c r="B49" s="41"/>
      <c r="C49" s="41"/>
      <c r="D49" s="41"/>
      <c r="E49" s="41"/>
      <c r="F49" s="83"/>
    </row>
    <row r="50" spans="1:13" ht="38.25" x14ac:dyDescent="0.25">
      <c r="A50" s="80" t="s">
        <v>91</v>
      </c>
      <c r="B50" s="58" t="s">
        <v>82</v>
      </c>
      <c r="C50" s="58" t="s">
        <v>83</v>
      </c>
      <c r="D50" s="58" t="s">
        <v>84</v>
      </c>
      <c r="E50" s="58" t="s">
        <v>85</v>
      </c>
      <c r="F50" s="85" t="s">
        <v>178</v>
      </c>
      <c r="G50" s="59"/>
      <c r="H50" s="59"/>
      <c r="I50" s="59"/>
      <c r="J50" s="59"/>
      <c r="K50" s="59"/>
      <c r="L50" s="59"/>
      <c r="M50" s="59"/>
    </row>
    <row r="51" spans="1:13" x14ac:dyDescent="0.25">
      <c r="A51" s="86" t="s">
        <v>92</v>
      </c>
      <c r="B51" s="62"/>
      <c r="C51" s="62"/>
      <c r="D51" s="41">
        <f t="shared" ref="D51:D57" si="4">B51*C51</f>
        <v>0</v>
      </c>
      <c r="E51" s="41">
        <f t="shared" ref="E51:E57" si="5">ROUND(D51*0.19,2)</f>
        <v>0</v>
      </c>
      <c r="F51" s="83">
        <f t="shared" ref="F51:F57" si="6">D51+E51</f>
        <v>0</v>
      </c>
      <c r="G51" s="59"/>
      <c r="H51" s="59"/>
      <c r="I51" s="59"/>
      <c r="J51" s="59"/>
      <c r="K51" s="59"/>
      <c r="L51" s="59"/>
      <c r="M51" s="59"/>
    </row>
    <row r="52" spans="1:13" x14ac:dyDescent="0.25">
      <c r="A52" s="86" t="s">
        <v>92</v>
      </c>
      <c r="B52" s="62"/>
      <c r="C52" s="62"/>
      <c r="D52" s="41">
        <f t="shared" si="4"/>
        <v>0</v>
      </c>
      <c r="E52" s="41">
        <f t="shared" si="5"/>
        <v>0</v>
      </c>
      <c r="F52" s="83">
        <f t="shared" si="6"/>
        <v>0</v>
      </c>
    </row>
    <row r="53" spans="1:13" x14ac:dyDescent="0.25">
      <c r="A53" s="86" t="s">
        <v>92</v>
      </c>
      <c r="B53" s="62"/>
      <c r="C53" s="62"/>
      <c r="D53" s="41">
        <f t="shared" si="4"/>
        <v>0</v>
      </c>
      <c r="E53" s="41">
        <f t="shared" si="5"/>
        <v>0</v>
      </c>
      <c r="F53" s="83">
        <f t="shared" si="6"/>
        <v>0</v>
      </c>
    </row>
    <row r="54" spans="1:13" ht="51" x14ac:dyDescent="0.25">
      <c r="A54" s="80" t="s">
        <v>93</v>
      </c>
      <c r="B54" s="58" t="s">
        <v>82</v>
      </c>
      <c r="C54" s="58" t="s">
        <v>83</v>
      </c>
      <c r="D54" s="58" t="s">
        <v>84</v>
      </c>
      <c r="E54" s="58" t="s">
        <v>85</v>
      </c>
      <c r="F54" s="85" t="s">
        <v>178</v>
      </c>
    </row>
    <row r="55" spans="1:13" x14ac:dyDescent="0.25">
      <c r="A55" s="86" t="s">
        <v>92</v>
      </c>
      <c r="B55" s="62"/>
      <c r="C55" s="62"/>
      <c r="D55" s="41">
        <f t="shared" si="4"/>
        <v>0</v>
      </c>
      <c r="E55" s="41">
        <f t="shared" si="5"/>
        <v>0</v>
      </c>
      <c r="F55" s="83">
        <f t="shared" si="6"/>
        <v>0</v>
      </c>
    </row>
    <row r="56" spans="1:13" x14ac:dyDescent="0.25">
      <c r="A56" s="86" t="s">
        <v>92</v>
      </c>
      <c r="B56" s="62"/>
      <c r="C56" s="62"/>
      <c r="D56" s="41">
        <f t="shared" si="4"/>
        <v>0</v>
      </c>
      <c r="E56" s="41">
        <f t="shared" si="5"/>
        <v>0</v>
      </c>
      <c r="F56" s="83">
        <f t="shared" si="6"/>
        <v>0</v>
      </c>
    </row>
    <row r="57" spans="1:13" x14ac:dyDescent="0.25">
      <c r="A57" s="86" t="s">
        <v>92</v>
      </c>
      <c r="B57" s="62"/>
      <c r="C57" s="62"/>
      <c r="D57" s="41">
        <f t="shared" si="4"/>
        <v>0</v>
      </c>
      <c r="E57" s="41">
        <f t="shared" si="5"/>
        <v>0</v>
      </c>
      <c r="F57" s="83">
        <f t="shared" si="6"/>
        <v>0</v>
      </c>
    </row>
    <row r="58" spans="1:13" ht="25.5" x14ac:dyDescent="0.25">
      <c r="A58" s="80" t="s">
        <v>94</v>
      </c>
      <c r="B58" s="58" t="s">
        <v>82</v>
      </c>
      <c r="C58" s="58" t="s">
        <v>83</v>
      </c>
      <c r="D58" s="58" t="s">
        <v>84</v>
      </c>
      <c r="E58" s="58" t="s">
        <v>85</v>
      </c>
      <c r="F58" s="85" t="s">
        <v>178</v>
      </c>
    </row>
    <row r="59" spans="1:13" x14ac:dyDescent="0.25">
      <c r="A59" s="86" t="s">
        <v>92</v>
      </c>
      <c r="B59" s="62"/>
      <c r="C59" s="62"/>
      <c r="D59" s="41">
        <f t="shared" ref="D59:D64" si="7">B59*C59</f>
        <v>0</v>
      </c>
      <c r="E59" s="41">
        <f t="shared" ref="E59:E64" si="8">ROUND(D59*0.19,2)</f>
        <v>0</v>
      </c>
      <c r="F59" s="83">
        <f t="shared" ref="F59:F64" si="9">D59+E59</f>
        <v>0</v>
      </c>
    </row>
    <row r="60" spans="1:13" x14ac:dyDescent="0.25">
      <c r="A60" s="86" t="s">
        <v>92</v>
      </c>
      <c r="B60" s="62"/>
      <c r="C60" s="62"/>
      <c r="D60" s="41">
        <f t="shared" si="7"/>
        <v>0</v>
      </c>
      <c r="E60" s="41">
        <f t="shared" si="8"/>
        <v>0</v>
      </c>
      <c r="F60" s="83">
        <f t="shared" si="9"/>
        <v>0</v>
      </c>
    </row>
    <row r="61" spans="1:13" x14ac:dyDescent="0.25">
      <c r="A61" s="86" t="s">
        <v>92</v>
      </c>
      <c r="B61" s="62"/>
      <c r="C61" s="62"/>
      <c r="D61" s="41">
        <f t="shared" si="7"/>
        <v>0</v>
      </c>
      <c r="E61" s="41">
        <f t="shared" si="8"/>
        <v>0</v>
      </c>
      <c r="F61" s="83">
        <f t="shared" si="9"/>
        <v>0</v>
      </c>
    </row>
    <row r="62" spans="1:13" ht="25.5" x14ac:dyDescent="0.25">
      <c r="A62" s="80" t="s">
        <v>95</v>
      </c>
      <c r="B62" s="58" t="s">
        <v>82</v>
      </c>
      <c r="C62" s="58" t="s">
        <v>83</v>
      </c>
      <c r="D62" s="58" t="s">
        <v>84</v>
      </c>
      <c r="E62" s="58" t="s">
        <v>85</v>
      </c>
      <c r="F62" s="85" t="s">
        <v>178</v>
      </c>
    </row>
    <row r="63" spans="1:13" x14ac:dyDescent="0.25">
      <c r="A63" s="86" t="s">
        <v>92</v>
      </c>
      <c r="B63" s="62"/>
      <c r="C63" s="62"/>
      <c r="D63" s="41">
        <f t="shared" si="7"/>
        <v>0</v>
      </c>
      <c r="E63" s="41">
        <f t="shared" si="8"/>
        <v>0</v>
      </c>
      <c r="F63" s="83">
        <f t="shared" si="9"/>
        <v>0</v>
      </c>
    </row>
    <row r="64" spans="1:13" x14ac:dyDescent="0.25">
      <c r="A64" s="86" t="s">
        <v>92</v>
      </c>
      <c r="B64" s="62"/>
      <c r="C64" s="62"/>
      <c r="D64" s="41">
        <f t="shared" si="7"/>
        <v>0</v>
      </c>
      <c r="E64" s="41">
        <f t="shared" si="8"/>
        <v>0</v>
      </c>
      <c r="F64" s="83">
        <f t="shared" si="9"/>
        <v>0</v>
      </c>
    </row>
    <row r="65" spans="1:6" ht="25.5" x14ac:dyDescent="0.25">
      <c r="A65" s="80" t="s">
        <v>96</v>
      </c>
      <c r="B65" s="58" t="s">
        <v>82</v>
      </c>
      <c r="C65" s="58" t="s">
        <v>83</v>
      </c>
      <c r="D65" s="58" t="s">
        <v>84</v>
      </c>
      <c r="E65" s="58" t="s">
        <v>85</v>
      </c>
      <c r="F65" s="85" t="s">
        <v>178</v>
      </c>
    </row>
    <row r="66" spans="1:6" x14ac:dyDescent="0.25">
      <c r="A66" s="86" t="s">
        <v>92</v>
      </c>
      <c r="B66" s="62"/>
      <c r="C66" s="62"/>
      <c r="D66" s="41">
        <f>B66*C66</f>
        <v>0</v>
      </c>
      <c r="E66" s="41">
        <f>ROUND(D66*0.19,2)</f>
        <v>0</v>
      </c>
      <c r="F66" s="83">
        <f>D66+E66</f>
        <v>0</v>
      </c>
    </row>
    <row r="67" spans="1:6" x14ac:dyDescent="0.25">
      <c r="A67" s="86" t="s">
        <v>92</v>
      </c>
      <c r="B67" s="62"/>
      <c r="C67" s="62"/>
      <c r="D67" s="41">
        <f>B67*C67</f>
        <v>0</v>
      </c>
      <c r="E67" s="41">
        <f>ROUND(D67*0.19,2)</f>
        <v>0</v>
      </c>
      <c r="F67" s="83">
        <f>D67+E67</f>
        <v>0</v>
      </c>
    </row>
    <row r="68" spans="1:6" ht="25.5" x14ac:dyDescent="0.25">
      <c r="A68" s="80" t="s">
        <v>97</v>
      </c>
      <c r="B68" s="58" t="s">
        <v>82</v>
      </c>
      <c r="C68" s="58" t="s">
        <v>83</v>
      </c>
      <c r="D68" s="58" t="s">
        <v>84</v>
      </c>
      <c r="E68" s="58" t="s">
        <v>85</v>
      </c>
      <c r="F68" s="85" t="s">
        <v>178</v>
      </c>
    </row>
    <row r="69" spans="1:6" x14ac:dyDescent="0.25">
      <c r="A69" s="86" t="s">
        <v>92</v>
      </c>
      <c r="B69" s="62"/>
      <c r="C69" s="62"/>
      <c r="D69" s="41">
        <f>B69*C69</f>
        <v>0</v>
      </c>
      <c r="E69" s="41">
        <f>ROUND(D69*0.19,2)</f>
        <v>0</v>
      </c>
      <c r="F69" s="83">
        <f>D69+E69</f>
        <v>0</v>
      </c>
    </row>
    <row r="70" spans="1:6" x14ac:dyDescent="0.25">
      <c r="A70" s="86" t="s">
        <v>92</v>
      </c>
      <c r="B70" s="62"/>
      <c r="C70" s="62"/>
      <c r="D70" s="41">
        <f>B70*C70</f>
        <v>0</v>
      </c>
      <c r="E70" s="41">
        <f>ROUND(D70*0.19,2)</f>
        <v>0</v>
      </c>
      <c r="F70" s="83">
        <f>D70+E70</f>
        <v>0</v>
      </c>
    </row>
    <row r="71" spans="1:6" s="4" customFormat="1" ht="25.5" x14ac:dyDescent="0.25">
      <c r="A71" s="80" t="s">
        <v>98</v>
      </c>
      <c r="B71" s="58" t="s">
        <v>82</v>
      </c>
      <c r="C71" s="58" t="s">
        <v>83</v>
      </c>
      <c r="D71" s="58" t="s">
        <v>84</v>
      </c>
      <c r="E71" s="58" t="s">
        <v>85</v>
      </c>
      <c r="F71" s="85" t="s">
        <v>178</v>
      </c>
    </row>
    <row r="72" spans="1:6" x14ac:dyDescent="0.25">
      <c r="A72" s="86" t="s">
        <v>92</v>
      </c>
      <c r="B72" s="62"/>
      <c r="C72" s="62"/>
      <c r="D72" s="41">
        <f>B72*C72</f>
        <v>0</v>
      </c>
      <c r="E72" s="41">
        <f>ROUND(D72*0.19,2)</f>
        <v>0</v>
      </c>
      <c r="F72" s="83">
        <f>D72+E72</f>
        <v>0</v>
      </c>
    </row>
    <row r="73" spans="1:6" x14ac:dyDescent="0.25">
      <c r="A73" s="86" t="s">
        <v>92</v>
      </c>
      <c r="B73" s="62"/>
      <c r="C73" s="62"/>
      <c r="D73" s="41">
        <f>B73*C73</f>
        <v>0</v>
      </c>
      <c r="E73" s="41">
        <f>ROUND(D73*0.19,2)</f>
        <v>0</v>
      </c>
      <c r="F73" s="83">
        <f>D73+E73</f>
        <v>0</v>
      </c>
    </row>
    <row r="74" spans="1:6" ht="25.5" x14ac:dyDescent="0.25">
      <c r="A74" s="80" t="s">
        <v>99</v>
      </c>
      <c r="B74" s="58" t="s">
        <v>82</v>
      </c>
      <c r="C74" s="58" t="s">
        <v>83</v>
      </c>
      <c r="D74" s="58" t="s">
        <v>84</v>
      </c>
      <c r="E74" s="58" t="s">
        <v>85</v>
      </c>
      <c r="F74" s="85" t="s">
        <v>178</v>
      </c>
    </row>
    <row r="75" spans="1:6" x14ac:dyDescent="0.25">
      <c r="A75" s="86" t="s">
        <v>92</v>
      </c>
      <c r="B75" s="62"/>
      <c r="C75" s="62"/>
      <c r="D75" s="41">
        <f>B75*C75</f>
        <v>0</v>
      </c>
      <c r="E75" s="41">
        <f>ROUND(D75*0.19,2)</f>
        <v>0</v>
      </c>
      <c r="F75" s="83">
        <f>D75+E75</f>
        <v>0</v>
      </c>
    </row>
    <row r="76" spans="1:6" x14ac:dyDescent="0.25">
      <c r="A76" s="86" t="s">
        <v>92</v>
      </c>
      <c r="B76" s="62"/>
      <c r="C76" s="62"/>
      <c r="D76" s="41">
        <f>B76*C76</f>
        <v>0</v>
      </c>
      <c r="E76" s="41">
        <f>ROUND(D76*0.19,2)</f>
        <v>0</v>
      </c>
      <c r="F76" s="83">
        <f>D76+E76</f>
        <v>0</v>
      </c>
    </row>
    <row r="77" spans="1:6" ht="25.5" x14ac:dyDescent="0.25">
      <c r="A77" s="80" t="s">
        <v>100</v>
      </c>
      <c r="B77" s="58" t="s">
        <v>82</v>
      </c>
      <c r="C77" s="58" t="s">
        <v>83</v>
      </c>
      <c r="D77" s="58" t="s">
        <v>84</v>
      </c>
      <c r="E77" s="58" t="s">
        <v>85</v>
      </c>
      <c r="F77" s="85" t="s">
        <v>178</v>
      </c>
    </row>
    <row r="78" spans="1:6" x14ac:dyDescent="0.25">
      <c r="A78" s="87" t="s">
        <v>54</v>
      </c>
      <c r="B78" s="62"/>
      <c r="C78" s="62"/>
      <c r="D78" s="41">
        <f>B78*C78</f>
        <v>0</v>
      </c>
      <c r="E78" s="41">
        <f>ROUND(D78*0.19,2)</f>
        <v>0</v>
      </c>
      <c r="F78" s="83">
        <f>D78+E78</f>
        <v>0</v>
      </c>
    </row>
    <row r="79" spans="1:6" x14ac:dyDescent="0.25">
      <c r="A79" s="87" t="s">
        <v>54</v>
      </c>
      <c r="B79" s="62"/>
      <c r="C79" s="62"/>
      <c r="D79" s="41">
        <f>B79*C79</f>
        <v>0</v>
      </c>
      <c r="E79" s="41">
        <f>ROUND(D79*0.19,2)</f>
        <v>0</v>
      </c>
      <c r="F79" s="83">
        <f>D79+E79</f>
        <v>0</v>
      </c>
    </row>
    <row r="80" spans="1:6" ht="25.5" x14ac:dyDescent="0.25">
      <c r="A80" s="80" t="s">
        <v>101</v>
      </c>
      <c r="B80" s="58" t="s">
        <v>82</v>
      </c>
      <c r="C80" s="58" t="s">
        <v>83</v>
      </c>
      <c r="D80" s="58" t="s">
        <v>84</v>
      </c>
      <c r="E80" s="58" t="s">
        <v>85</v>
      </c>
      <c r="F80" s="85" t="s">
        <v>178</v>
      </c>
    </row>
    <row r="81" spans="1:6" x14ac:dyDescent="0.25">
      <c r="A81" s="87" t="s">
        <v>54</v>
      </c>
      <c r="B81" s="62"/>
      <c r="C81" s="62"/>
      <c r="D81" s="41">
        <f>B81*C81</f>
        <v>0</v>
      </c>
      <c r="E81" s="41">
        <f>ROUND(D81*0.19,2)</f>
        <v>0</v>
      </c>
      <c r="F81" s="83">
        <f>D81+E81</f>
        <v>0</v>
      </c>
    </row>
    <row r="82" spans="1:6" x14ac:dyDescent="0.25">
      <c r="A82" s="87" t="s">
        <v>54</v>
      </c>
      <c r="B82" s="62"/>
      <c r="C82" s="62"/>
      <c r="D82" s="41">
        <f>B82*C82</f>
        <v>0</v>
      </c>
      <c r="E82" s="41">
        <f>ROUND(D82*0.19,2)</f>
        <v>0</v>
      </c>
      <c r="F82" s="83">
        <f>D82+E82</f>
        <v>0</v>
      </c>
    </row>
    <row r="83" spans="1:6" ht="33" customHeight="1" x14ac:dyDescent="0.25">
      <c r="A83" s="80" t="s">
        <v>102</v>
      </c>
      <c r="B83" s="63"/>
      <c r="C83" s="63"/>
      <c r="D83" s="63"/>
      <c r="E83" s="63"/>
      <c r="F83" s="88"/>
    </row>
    <row r="84" spans="1:6" ht="25.5" x14ac:dyDescent="0.25">
      <c r="A84" s="77" t="s">
        <v>103</v>
      </c>
      <c r="B84" s="42" t="s">
        <v>82</v>
      </c>
      <c r="C84" s="42" t="s">
        <v>83</v>
      </c>
      <c r="D84" s="42" t="s">
        <v>84</v>
      </c>
      <c r="E84" s="42" t="s">
        <v>85</v>
      </c>
      <c r="F84" s="89" t="s">
        <v>178</v>
      </c>
    </row>
    <row r="85" spans="1:6" x14ac:dyDescent="0.25">
      <c r="A85" s="87" t="s">
        <v>54</v>
      </c>
      <c r="B85" s="62"/>
      <c r="C85" s="62"/>
      <c r="D85" s="41">
        <f>B85*C85</f>
        <v>0</v>
      </c>
      <c r="E85" s="41">
        <f>ROUND(D85*0.19,2)</f>
        <v>0</v>
      </c>
      <c r="F85" s="83">
        <f>D85+E85</f>
        <v>0</v>
      </c>
    </row>
    <row r="86" spans="1:6" x14ac:dyDescent="0.25">
      <c r="A86" s="87" t="s">
        <v>54</v>
      </c>
      <c r="B86" s="62"/>
      <c r="C86" s="62"/>
      <c r="D86" s="41">
        <f>B86*C86</f>
        <v>0</v>
      </c>
      <c r="E86" s="41">
        <f>ROUND(D86*0.19,2)</f>
        <v>0</v>
      </c>
      <c r="F86" s="83">
        <f>D86+E86</f>
        <v>0</v>
      </c>
    </row>
    <row r="87" spans="1:6" ht="25.5" x14ac:dyDescent="0.25">
      <c r="A87" s="77" t="s">
        <v>104</v>
      </c>
      <c r="B87" s="42" t="s">
        <v>82</v>
      </c>
      <c r="C87" s="42" t="s">
        <v>83</v>
      </c>
      <c r="D87" s="42" t="s">
        <v>84</v>
      </c>
      <c r="E87" s="42" t="s">
        <v>85</v>
      </c>
      <c r="F87" s="89" t="s">
        <v>178</v>
      </c>
    </row>
    <row r="88" spans="1:6" x14ac:dyDescent="0.25">
      <c r="A88" s="87" t="s">
        <v>54</v>
      </c>
      <c r="B88" s="62"/>
      <c r="C88" s="62"/>
      <c r="D88" s="41">
        <f>B88*C88</f>
        <v>0</v>
      </c>
      <c r="E88" s="41">
        <f>ROUND(D88*0.19,2)</f>
        <v>0</v>
      </c>
      <c r="F88" s="83">
        <f>D88+E88</f>
        <v>0</v>
      </c>
    </row>
    <row r="89" spans="1:6" x14ac:dyDescent="0.25">
      <c r="A89" s="87" t="s">
        <v>54</v>
      </c>
      <c r="B89" s="62"/>
      <c r="C89" s="62"/>
      <c r="D89" s="41">
        <f>B89*C89</f>
        <v>0</v>
      </c>
      <c r="E89" s="41">
        <f>ROUND(D89*0.19,2)</f>
        <v>0</v>
      </c>
      <c r="F89" s="83">
        <f>D89+E89</f>
        <v>0</v>
      </c>
    </row>
    <row r="90" spans="1:6" ht="38.25" x14ac:dyDescent="0.25">
      <c r="A90" s="77" t="s">
        <v>105</v>
      </c>
      <c r="B90" s="42" t="s">
        <v>82</v>
      </c>
      <c r="C90" s="42" t="s">
        <v>83</v>
      </c>
      <c r="D90" s="42" t="s">
        <v>84</v>
      </c>
      <c r="E90" s="42" t="s">
        <v>85</v>
      </c>
      <c r="F90" s="89" t="s">
        <v>178</v>
      </c>
    </row>
    <row r="91" spans="1:6" x14ac:dyDescent="0.25">
      <c r="A91" s="87" t="s">
        <v>54</v>
      </c>
      <c r="B91" s="62"/>
      <c r="C91" s="62"/>
      <c r="D91" s="41">
        <f>B91*C91</f>
        <v>0</v>
      </c>
      <c r="E91" s="41">
        <f>ROUND(D91*0.19,2)</f>
        <v>0</v>
      </c>
      <c r="F91" s="83">
        <f>D91+E91</f>
        <v>0</v>
      </c>
    </row>
    <row r="92" spans="1:6" x14ac:dyDescent="0.25">
      <c r="A92" s="87" t="s">
        <v>54</v>
      </c>
      <c r="B92" s="62"/>
      <c r="C92" s="62"/>
      <c r="D92" s="41">
        <f>B92*C92</f>
        <v>0</v>
      </c>
      <c r="E92" s="41">
        <f>ROUND(D92*0.19,2)</f>
        <v>0</v>
      </c>
      <c r="F92" s="83">
        <f>D92+E92</f>
        <v>0</v>
      </c>
    </row>
    <row r="93" spans="1:6" ht="25.5" x14ac:dyDescent="0.25">
      <c r="A93" s="77" t="s">
        <v>106</v>
      </c>
      <c r="B93" s="42" t="s">
        <v>82</v>
      </c>
      <c r="C93" s="42" t="s">
        <v>83</v>
      </c>
      <c r="D93" s="42" t="s">
        <v>84</v>
      </c>
      <c r="E93" s="42" t="s">
        <v>85</v>
      </c>
      <c r="F93" s="89" t="s">
        <v>178</v>
      </c>
    </row>
    <row r="94" spans="1:6" x14ac:dyDescent="0.25">
      <c r="A94" s="87" t="s">
        <v>54</v>
      </c>
      <c r="B94" s="62"/>
      <c r="C94" s="62"/>
      <c r="D94" s="41">
        <f>B94*C94</f>
        <v>0</v>
      </c>
      <c r="E94" s="41">
        <f>ROUND(D94*0.19,2)</f>
        <v>0</v>
      </c>
      <c r="F94" s="83">
        <f>D94+E94</f>
        <v>0</v>
      </c>
    </row>
    <row r="95" spans="1:6" x14ac:dyDescent="0.25">
      <c r="A95" s="87" t="s">
        <v>54</v>
      </c>
      <c r="B95" s="62"/>
      <c r="C95" s="62"/>
      <c r="D95" s="41">
        <f>B95*C95</f>
        <v>0</v>
      </c>
      <c r="E95" s="41">
        <f>ROUND(D95*0.19,2)</f>
        <v>0</v>
      </c>
      <c r="F95" s="83">
        <f>D95+E95</f>
        <v>0</v>
      </c>
    </row>
    <row r="96" spans="1:6" ht="25.5" x14ac:dyDescent="0.25">
      <c r="A96" s="44" t="s">
        <v>107</v>
      </c>
      <c r="B96" s="58" t="s">
        <v>82</v>
      </c>
      <c r="C96" s="58" t="s">
        <v>83</v>
      </c>
      <c r="D96" s="58" t="s">
        <v>84</v>
      </c>
      <c r="E96" s="58" t="s">
        <v>85</v>
      </c>
      <c r="F96" s="85" t="s">
        <v>178</v>
      </c>
    </row>
    <row r="97" spans="1:7" x14ac:dyDescent="0.25">
      <c r="A97" s="90" t="s">
        <v>54</v>
      </c>
      <c r="B97" s="62"/>
      <c r="C97" s="62"/>
      <c r="D97" s="41">
        <f>B97*C97</f>
        <v>0</v>
      </c>
      <c r="E97" s="41">
        <f>ROUND(D97*0.19,2)</f>
        <v>0</v>
      </c>
      <c r="F97" s="83">
        <f>D97+E97</f>
        <v>0</v>
      </c>
    </row>
    <row r="98" spans="1:7" x14ac:dyDescent="0.25">
      <c r="A98" s="90" t="s">
        <v>54</v>
      </c>
      <c r="B98" s="62"/>
      <c r="C98" s="62"/>
      <c r="D98" s="41">
        <f>B98*C98</f>
        <v>0</v>
      </c>
      <c r="E98" s="41">
        <f>ROUND(D98*0.19,2)</f>
        <v>0</v>
      </c>
      <c r="F98" s="83">
        <f>D98+E98</f>
        <v>0</v>
      </c>
    </row>
    <row r="99" spans="1:7" x14ac:dyDescent="0.25">
      <c r="A99" s="64" t="s">
        <v>120</v>
      </c>
      <c r="B99" s="65"/>
      <c r="C99" s="65"/>
      <c r="D99" s="65"/>
      <c r="E99" s="65"/>
      <c r="F99" s="66"/>
    </row>
    <row r="100" spans="1:7" x14ac:dyDescent="0.25">
      <c r="A100" s="67"/>
      <c r="B100" s="68"/>
      <c r="C100" s="68"/>
      <c r="D100" s="68"/>
      <c r="E100" s="68"/>
      <c r="F100" s="69"/>
    </row>
    <row r="101" spans="1:7" ht="25.5" x14ac:dyDescent="0.25">
      <c r="A101" s="91" t="s">
        <v>108</v>
      </c>
      <c r="B101" s="92"/>
      <c r="C101" s="92"/>
      <c r="D101" s="92"/>
      <c r="E101" s="92"/>
      <c r="F101" s="93"/>
    </row>
    <row r="102" spans="1:7" ht="15.75" thickBot="1" x14ac:dyDescent="0.3">
      <c r="A102" s="94" t="s">
        <v>121</v>
      </c>
      <c r="B102" s="95"/>
      <c r="C102" s="95"/>
      <c r="D102" s="95"/>
      <c r="E102" s="95"/>
      <c r="F102" s="96">
        <f>F99-F101</f>
        <v>0</v>
      </c>
    </row>
    <row r="103" spans="1:7" x14ac:dyDescent="0.25">
      <c r="A103" s="70"/>
      <c r="F103" s="71"/>
      <c r="G103" s="24"/>
    </row>
    <row r="104" spans="1:7" x14ac:dyDescent="0.25">
      <c r="A104" s="70" t="s">
        <v>110</v>
      </c>
      <c r="F104" s="71"/>
    </row>
    <row r="105" spans="1:7" x14ac:dyDescent="0.25">
      <c r="A105" s="70"/>
      <c r="F105" s="71"/>
    </row>
    <row r="106" spans="1:7" ht="15.75" thickBot="1" x14ac:dyDescent="0.3">
      <c r="A106" s="72" t="s">
        <v>111</v>
      </c>
      <c r="B106" s="73"/>
      <c r="C106" s="73"/>
      <c r="D106" s="73"/>
      <c r="E106" s="73"/>
      <c r="F106" s="74"/>
    </row>
    <row r="108" spans="1:7" x14ac:dyDescent="0.25">
      <c r="A108" s="147" t="s">
        <v>112</v>
      </c>
      <c r="B108" s="148"/>
      <c r="C108" s="148"/>
      <c r="D108" s="148"/>
      <c r="E108" s="148"/>
      <c r="F108" s="148"/>
      <c r="G108" s="148"/>
    </row>
    <row r="109" spans="1:7" x14ac:dyDescent="0.25">
      <c r="A109" s="148"/>
      <c r="B109" s="148"/>
      <c r="C109" s="148"/>
      <c r="D109" s="148"/>
      <c r="E109" s="148"/>
      <c r="F109" s="148"/>
      <c r="G109" s="148"/>
    </row>
    <row r="110" spans="1:7" ht="31.15" customHeight="1" x14ac:dyDescent="0.25">
      <c r="A110" s="149" t="s">
        <v>113</v>
      </c>
      <c r="B110" s="149"/>
      <c r="C110" s="149"/>
      <c r="D110" s="149"/>
      <c r="E110" s="149"/>
      <c r="F110" s="149"/>
    </row>
  </sheetData>
  <mergeCells count="11">
    <mergeCell ref="O7:O8"/>
    <mergeCell ref="P7:P8"/>
    <mergeCell ref="A1:F1"/>
    <mergeCell ref="A3:F3"/>
    <mergeCell ref="A4:F4"/>
    <mergeCell ref="B6:E6"/>
    <mergeCell ref="A108:G109"/>
    <mergeCell ref="A110:F110"/>
    <mergeCell ref="L7:L8"/>
    <mergeCell ref="M7:M8"/>
    <mergeCell ref="N7:N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83132-F9B9-4F97-B034-503CDA777DAB}">
  <sheetPr>
    <pageSetUpPr fitToPage="1"/>
  </sheetPr>
  <dimension ref="A1:P106"/>
  <sheetViews>
    <sheetView tabSelected="1" topLeftCell="A74" workbookViewId="0">
      <selection activeCell="G79" sqref="G79"/>
    </sheetView>
  </sheetViews>
  <sheetFormatPr defaultColWidth="8.85546875" defaultRowHeight="15" x14ac:dyDescent="0.25"/>
  <cols>
    <col min="1" max="1" width="51.7109375" customWidth="1"/>
    <col min="2" max="2" width="9.140625" bestFit="1" customWidth="1"/>
    <col min="3" max="3" width="12.7109375" bestFit="1" customWidth="1"/>
    <col min="4" max="4" width="11.5703125" bestFit="1" customWidth="1"/>
    <col min="5" max="5" width="10.28515625" customWidth="1"/>
    <col min="6" max="6" width="16" bestFit="1" customWidth="1"/>
    <col min="7" max="7" width="12.28515625" bestFit="1" customWidth="1"/>
    <col min="8" max="9" width="11.85546875" bestFit="1" customWidth="1"/>
    <col min="10" max="10" width="9.140625" bestFit="1" customWidth="1"/>
    <col min="11" max="11" width="9.42578125" bestFit="1" customWidth="1"/>
    <col min="257" max="257" width="51.7109375" customWidth="1"/>
    <col min="258" max="258" width="9.140625" bestFit="1" customWidth="1"/>
    <col min="259" max="259" width="12.7109375" bestFit="1" customWidth="1"/>
    <col min="260" max="260" width="11.5703125" bestFit="1" customWidth="1"/>
    <col min="261" max="261" width="10.28515625" customWidth="1"/>
    <col min="262" max="262" width="16" bestFit="1" customWidth="1"/>
    <col min="263" max="263" width="12.28515625" bestFit="1" customWidth="1"/>
    <col min="264" max="265" width="11.85546875" bestFit="1" customWidth="1"/>
    <col min="266" max="266" width="9.140625" bestFit="1" customWidth="1"/>
    <col min="267" max="267" width="9.42578125" bestFit="1" customWidth="1"/>
    <col min="513" max="513" width="51.7109375" customWidth="1"/>
    <col min="514" max="514" width="9.140625" bestFit="1" customWidth="1"/>
    <col min="515" max="515" width="12.7109375" bestFit="1" customWidth="1"/>
    <col min="516" max="516" width="11.5703125" bestFit="1" customWidth="1"/>
    <col min="517" max="517" width="10.28515625" customWidth="1"/>
    <col min="518" max="518" width="16" bestFit="1" customWidth="1"/>
    <col min="519" max="519" width="12.28515625" bestFit="1" customWidth="1"/>
    <col min="520" max="521" width="11.85546875" bestFit="1" customWidth="1"/>
    <col min="522" max="522" width="9.140625" bestFit="1" customWidth="1"/>
    <col min="523" max="523" width="9.42578125" bestFit="1" customWidth="1"/>
    <col min="769" max="769" width="51.7109375" customWidth="1"/>
    <col min="770" max="770" width="9.140625" bestFit="1" customWidth="1"/>
    <col min="771" max="771" width="12.7109375" bestFit="1" customWidth="1"/>
    <col min="772" max="772" width="11.5703125" bestFit="1" customWidth="1"/>
    <col min="773" max="773" width="10.28515625" customWidth="1"/>
    <col min="774" max="774" width="16" bestFit="1" customWidth="1"/>
    <col min="775" max="775" width="12.28515625" bestFit="1" customWidth="1"/>
    <col min="776" max="777" width="11.85546875" bestFit="1" customWidth="1"/>
    <col min="778" max="778" width="9.140625" bestFit="1" customWidth="1"/>
    <col min="779" max="779" width="9.42578125" bestFit="1" customWidth="1"/>
    <col min="1025" max="1025" width="51.7109375" customWidth="1"/>
    <col min="1026" max="1026" width="9.140625" bestFit="1" customWidth="1"/>
    <col min="1027" max="1027" width="12.7109375" bestFit="1" customWidth="1"/>
    <col min="1028" max="1028" width="11.5703125" bestFit="1" customWidth="1"/>
    <col min="1029" max="1029" width="10.28515625" customWidth="1"/>
    <col min="1030" max="1030" width="16" bestFit="1" customWidth="1"/>
    <col min="1031" max="1031" width="12.28515625" bestFit="1" customWidth="1"/>
    <col min="1032" max="1033" width="11.85546875" bestFit="1" customWidth="1"/>
    <col min="1034" max="1034" width="9.140625" bestFit="1" customWidth="1"/>
    <col min="1035" max="1035" width="9.42578125" bestFit="1" customWidth="1"/>
    <col min="1281" max="1281" width="51.7109375" customWidth="1"/>
    <col min="1282" max="1282" width="9.140625" bestFit="1" customWidth="1"/>
    <col min="1283" max="1283" width="12.7109375" bestFit="1" customWidth="1"/>
    <col min="1284" max="1284" width="11.5703125" bestFit="1" customWidth="1"/>
    <col min="1285" max="1285" width="10.28515625" customWidth="1"/>
    <col min="1286" max="1286" width="16" bestFit="1" customWidth="1"/>
    <col min="1287" max="1287" width="12.28515625" bestFit="1" customWidth="1"/>
    <col min="1288" max="1289" width="11.85546875" bestFit="1" customWidth="1"/>
    <col min="1290" max="1290" width="9.140625" bestFit="1" customWidth="1"/>
    <col min="1291" max="1291" width="9.42578125" bestFit="1" customWidth="1"/>
    <col min="1537" max="1537" width="51.7109375" customWidth="1"/>
    <col min="1538" max="1538" width="9.140625" bestFit="1" customWidth="1"/>
    <col min="1539" max="1539" width="12.7109375" bestFit="1" customWidth="1"/>
    <col min="1540" max="1540" width="11.5703125" bestFit="1" customWidth="1"/>
    <col min="1541" max="1541" width="10.28515625" customWidth="1"/>
    <col min="1542" max="1542" width="16" bestFit="1" customWidth="1"/>
    <col min="1543" max="1543" width="12.28515625" bestFit="1" customWidth="1"/>
    <col min="1544" max="1545" width="11.85546875" bestFit="1" customWidth="1"/>
    <col min="1546" max="1546" width="9.140625" bestFit="1" customWidth="1"/>
    <col min="1547" max="1547" width="9.42578125" bestFit="1" customWidth="1"/>
    <col min="1793" max="1793" width="51.7109375" customWidth="1"/>
    <col min="1794" max="1794" width="9.140625" bestFit="1" customWidth="1"/>
    <col min="1795" max="1795" width="12.7109375" bestFit="1" customWidth="1"/>
    <col min="1796" max="1796" width="11.5703125" bestFit="1" customWidth="1"/>
    <col min="1797" max="1797" width="10.28515625" customWidth="1"/>
    <col min="1798" max="1798" width="16" bestFit="1" customWidth="1"/>
    <col min="1799" max="1799" width="12.28515625" bestFit="1" customWidth="1"/>
    <col min="1800" max="1801" width="11.85546875" bestFit="1" customWidth="1"/>
    <col min="1802" max="1802" width="9.140625" bestFit="1" customWidth="1"/>
    <col min="1803" max="1803" width="9.42578125" bestFit="1" customWidth="1"/>
    <col min="2049" max="2049" width="51.7109375" customWidth="1"/>
    <col min="2050" max="2050" width="9.140625" bestFit="1" customWidth="1"/>
    <col min="2051" max="2051" width="12.7109375" bestFit="1" customWidth="1"/>
    <col min="2052" max="2052" width="11.5703125" bestFit="1" customWidth="1"/>
    <col min="2053" max="2053" width="10.28515625" customWidth="1"/>
    <col min="2054" max="2054" width="16" bestFit="1" customWidth="1"/>
    <col min="2055" max="2055" width="12.28515625" bestFit="1" customWidth="1"/>
    <col min="2056" max="2057" width="11.85546875" bestFit="1" customWidth="1"/>
    <col min="2058" max="2058" width="9.140625" bestFit="1" customWidth="1"/>
    <col min="2059" max="2059" width="9.42578125" bestFit="1" customWidth="1"/>
    <col min="2305" max="2305" width="51.7109375" customWidth="1"/>
    <col min="2306" max="2306" width="9.140625" bestFit="1" customWidth="1"/>
    <col min="2307" max="2307" width="12.7109375" bestFit="1" customWidth="1"/>
    <col min="2308" max="2308" width="11.5703125" bestFit="1" customWidth="1"/>
    <col min="2309" max="2309" width="10.28515625" customWidth="1"/>
    <col min="2310" max="2310" width="16" bestFit="1" customWidth="1"/>
    <col min="2311" max="2311" width="12.28515625" bestFit="1" customWidth="1"/>
    <col min="2312" max="2313" width="11.85546875" bestFit="1" customWidth="1"/>
    <col min="2314" max="2314" width="9.140625" bestFit="1" customWidth="1"/>
    <col min="2315" max="2315" width="9.42578125" bestFit="1" customWidth="1"/>
    <col min="2561" max="2561" width="51.7109375" customWidth="1"/>
    <col min="2562" max="2562" width="9.140625" bestFit="1" customWidth="1"/>
    <col min="2563" max="2563" width="12.7109375" bestFit="1" customWidth="1"/>
    <col min="2564" max="2564" width="11.5703125" bestFit="1" customWidth="1"/>
    <col min="2565" max="2565" width="10.28515625" customWidth="1"/>
    <col min="2566" max="2566" width="16" bestFit="1" customWidth="1"/>
    <col min="2567" max="2567" width="12.28515625" bestFit="1" customWidth="1"/>
    <col min="2568" max="2569" width="11.85546875" bestFit="1" customWidth="1"/>
    <col min="2570" max="2570" width="9.140625" bestFit="1" customWidth="1"/>
    <col min="2571" max="2571" width="9.42578125" bestFit="1" customWidth="1"/>
    <col min="2817" max="2817" width="51.7109375" customWidth="1"/>
    <col min="2818" max="2818" width="9.140625" bestFit="1" customWidth="1"/>
    <col min="2819" max="2819" width="12.7109375" bestFit="1" customWidth="1"/>
    <col min="2820" max="2820" width="11.5703125" bestFit="1" customWidth="1"/>
    <col min="2821" max="2821" width="10.28515625" customWidth="1"/>
    <col min="2822" max="2822" width="16" bestFit="1" customWidth="1"/>
    <col min="2823" max="2823" width="12.28515625" bestFit="1" customWidth="1"/>
    <col min="2824" max="2825" width="11.85546875" bestFit="1" customWidth="1"/>
    <col min="2826" max="2826" width="9.140625" bestFit="1" customWidth="1"/>
    <col min="2827" max="2827" width="9.42578125" bestFit="1" customWidth="1"/>
    <col min="3073" max="3073" width="51.7109375" customWidth="1"/>
    <col min="3074" max="3074" width="9.140625" bestFit="1" customWidth="1"/>
    <col min="3075" max="3075" width="12.7109375" bestFit="1" customWidth="1"/>
    <col min="3076" max="3076" width="11.5703125" bestFit="1" customWidth="1"/>
    <col min="3077" max="3077" width="10.28515625" customWidth="1"/>
    <col min="3078" max="3078" width="16" bestFit="1" customWidth="1"/>
    <col min="3079" max="3079" width="12.28515625" bestFit="1" customWidth="1"/>
    <col min="3080" max="3081" width="11.85546875" bestFit="1" customWidth="1"/>
    <col min="3082" max="3082" width="9.140625" bestFit="1" customWidth="1"/>
    <col min="3083" max="3083" width="9.42578125" bestFit="1" customWidth="1"/>
    <col min="3329" max="3329" width="51.7109375" customWidth="1"/>
    <col min="3330" max="3330" width="9.140625" bestFit="1" customWidth="1"/>
    <col min="3331" max="3331" width="12.7109375" bestFit="1" customWidth="1"/>
    <col min="3332" max="3332" width="11.5703125" bestFit="1" customWidth="1"/>
    <col min="3333" max="3333" width="10.28515625" customWidth="1"/>
    <col min="3334" max="3334" width="16" bestFit="1" customWidth="1"/>
    <col min="3335" max="3335" width="12.28515625" bestFit="1" customWidth="1"/>
    <col min="3336" max="3337" width="11.85546875" bestFit="1" customWidth="1"/>
    <col min="3338" max="3338" width="9.140625" bestFit="1" customWidth="1"/>
    <col min="3339" max="3339" width="9.42578125" bestFit="1" customWidth="1"/>
    <col min="3585" max="3585" width="51.7109375" customWidth="1"/>
    <col min="3586" max="3586" width="9.140625" bestFit="1" customWidth="1"/>
    <col min="3587" max="3587" width="12.7109375" bestFit="1" customWidth="1"/>
    <col min="3588" max="3588" width="11.5703125" bestFit="1" customWidth="1"/>
    <col min="3589" max="3589" width="10.28515625" customWidth="1"/>
    <col min="3590" max="3590" width="16" bestFit="1" customWidth="1"/>
    <col min="3591" max="3591" width="12.28515625" bestFit="1" customWidth="1"/>
    <col min="3592" max="3593" width="11.85546875" bestFit="1" customWidth="1"/>
    <col min="3594" max="3594" width="9.140625" bestFit="1" customWidth="1"/>
    <col min="3595" max="3595" width="9.42578125" bestFit="1" customWidth="1"/>
    <col min="3841" max="3841" width="51.7109375" customWidth="1"/>
    <col min="3842" max="3842" width="9.140625" bestFit="1" customWidth="1"/>
    <col min="3843" max="3843" width="12.7109375" bestFit="1" customWidth="1"/>
    <col min="3844" max="3844" width="11.5703125" bestFit="1" customWidth="1"/>
    <col min="3845" max="3845" width="10.28515625" customWidth="1"/>
    <col min="3846" max="3846" width="16" bestFit="1" customWidth="1"/>
    <col min="3847" max="3847" width="12.28515625" bestFit="1" customWidth="1"/>
    <col min="3848" max="3849" width="11.85546875" bestFit="1" customWidth="1"/>
    <col min="3850" max="3850" width="9.140625" bestFit="1" customWidth="1"/>
    <col min="3851" max="3851" width="9.42578125" bestFit="1" customWidth="1"/>
    <col min="4097" max="4097" width="51.7109375" customWidth="1"/>
    <col min="4098" max="4098" width="9.140625" bestFit="1" customWidth="1"/>
    <col min="4099" max="4099" width="12.7109375" bestFit="1" customWidth="1"/>
    <col min="4100" max="4100" width="11.5703125" bestFit="1" customWidth="1"/>
    <col min="4101" max="4101" width="10.28515625" customWidth="1"/>
    <col min="4102" max="4102" width="16" bestFit="1" customWidth="1"/>
    <col min="4103" max="4103" width="12.28515625" bestFit="1" customWidth="1"/>
    <col min="4104" max="4105" width="11.85546875" bestFit="1" customWidth="1"/>
    <col min="4106" max="4106" width="9.140625" bestFit="1" customWidth="1"/>
    <col min="4107" max="4107" width="9.42578125" bestFit="1" customWidth="1"/>
    <col min="4353" max="4353" width="51.7109375" customWidth="1"/>
    <col min="4354" max="4354" width="9.140625" bestFit="1" customWidth="1"/>
    <col min="4355" max="4355" width="12.7109375" bestFit="1" customWidth="1"/>
    <col min="4356" max="4356" width="11.5703125" bestFit="1" customWidth="1"/>
    <col min="4357" max="4357" width="10.28515625" customWidth="1"/>
    <col min="4358" max="4358" width="16" bestFit="1" customWidth="1"/>
    <col min="4359" max="4359" width="12.28515625" bestFit="1" customWidth="1"/>
    <col min="4360" max="4361" width="11.85546875" bestFit="1" customWidth="1"/>
    <col min="4362" max="4362" width="9.140625" bestFit="1" customWidth="1"/>
    <col min="4363" max="4363" width="9.42578125" bestFit="1" customWidth="1"/>
    <col min="4609" max="4609" width="51.7109375" customWidth="1"/>
    <col min="4610" max="4610" width="9.140625" bestFit="1" customWidth="1"/>
    <col min="4611" max="4611" width="12.7109375" bestFit="1" customWidth="1"/>
    <col min="4612" max="4612" width="11.5703125" bestFit="1" customWidth="1"/>
    <col min="4613" max="4613" width="10.28515625" customWidth="1"/>
    <col min="4614" max="4614" width="16" bestFit="1" customWidth="1"/>
    <col min="4615" max="4615" width="12.28515625" bestFit="1" customWidth="1"/>
    <col min="4616" max="4617" width="11.85546875" bestFit="1" customWidth="1"/>
    <col min="4618" max="4618" width="9.140625" bestFit="1" customWidth="1"/>
    <col min="4619" max="4619" width="9.42578125" bestFit="1" customWidth="1"/>
    <col min="4865" max="4865" width="51.7109375" customWidth="1"/>
    <col min="4866" max="4866" width="9.140625" bestFit="1" customWidth="1"/>
    <col min="4867" max="4867" width="12.7109375" bestFit="1" customWidth="1"/>
    <col min="4868" max="4868" width="11.5703125" bestFit="1" customWidth="1"/>
    <col min="4869" max="4869" width="10.28515625" customWidth="1"/>
    <col min="4870" max="4870" width="16" bestFit="1" customWidth="1"/>
    <col min="4871" max="4871" width="12.28515625" bestFit="1" customWidth="1"/>
    <col min="4872" max="4873" width="11.85546875" bestFit="1" customWidth="1"/>
    <col min="4874" max="4874" width="9.140625" bestFit="1" customWidth="1"/>
    <col min="4875" max="4875" width="9.42578125" bestFit="1" customWidth="1"/>
    <col min="5121" max="5121" width="51.7109375" customWidth="1"/>
    <col min="5122" max="5122" width="9.140625" bestFit="1" customWidth="1"/>
    <col min="5123" max="5123" width="12.7109375" bestFit="1" customWidth="1"/>
    <col min="5124" max="5124" width="11.5703125" bestFit="1" customWidth="1"/>
    <col min="5125" max="5125" width="10.28515625" customWidth="1"/>
    <col min="5126" max="5126" width="16" bestFit="1" customWidth="1"/>
    <col min="5127" max="5127" width="12.28515625" bestFit="1" customWidth="1"/>
    <col min="5128" max="5129" width="11.85546875" bestFit="1" customWidth="1"/>
    <col min="5130" max="5130" width="9.140625" bestFit="1" customWidth="1"/>
    <col min="5131" max="5131" width="9.42578125" bestFit="1" customWidth="1"/>
    <col min="5377" max="5377" width="51.7109375" customWidth="1"/>
    <col min="5378" max="5378" width="9.140625" bestFit="1" customWidth="1"/>
    <col min="5379" max="5379" width="12.7109375" bestFit="1" customWidth="1"/>
    <col min="5380" max="5380" width="11.5703125" bestFit="1" customWidth="1"/>
    <col min="5381" max="5381" width="10.28515625" customWidth="1"/>
    <col min="5382" max="5382" width="16" bestFit="1" customWidth="1"/>
    <col min="5383" max="5383" width="12.28515625" bestFit="1" customWidth="1"/>
    <col min="5384" max="5385" width="11.85546875" bestFit="1" customWidth="1"/>
    <col min="5386" max="5386" width="9.140625" bestFit="1" customWidth="1"/>
    <col min="5387" max="5387" width="9.42578125" bestFit="1" customWidth="1"/>
    <col min="5633" max="5633" width="51.7109375" customWidth="1"/>
    <col min="5634" max="5634" width="9.140625" bestFit="1" customWidth="1"/>
    <col min="5635" max="5635" width="12.7109375" bestFit="1" customWidth="1"/>
    <col min="5636" max="5636" width="11.5703125" bestFit="1" customWidth="1"/>
    <col min="5637" max="5637" width="10.28515625" customWidth="1"/>
    <col min="5638" max="5638" width="16" bestFit="1" customWidth="1"/>
    <col min="5639" max="5639" width="12.28515625" bestFit="1" customWidth="1"/>
    <col min="5640" max="5641" width="11.85546875" bestFit="1" customWidth="1"/>
    <col min="5642" max="5642" width="9.140625" bestFit="1" customWidth="1"/>
    <col min="5643" max="5643" width="9.42578125" bestFit="1" customWidth="1"/>
    <col min="5889" max="5889" width="51.7109375" customWidth="1"/>
    <col min="5890" max="5890" width="9.140625" bestFit="1" customWidth="1"/>
    <col min="5891" max="5891" width="12.7109375" bestFit="1" customWidth="1"/>
    <col min="5892" max="5892" width="11.5703125" bestFit="1" customWidth="1"/>
    <col min="5893" max="5893" width="10.28515625" customWidth="1"/>
    <col min="5894" max="5894" width="16" bestFit="1" customWidth="1"/>
    <col min="5895" max="5895" width="12.28515625" bestFit="1" customWidth="1"/>
    <col min="5896" max="5897" width="11.85546875" bestFit="1" customWidth="1"/>
    <col min="5898" max="5898" width="9.140625" bestFit="1" customWidth="1"/>
    <col min="5899" max="5899" width="9.42578125" bestFit="1" customWidth="1"/>
    <col min="6145" max="6145" width="51.7109375" customWidth="1"/>
    <col min="6146" max="6146" width="9.140625" bestFit="1" customWidth="1"/>
    <col min="6147" max="6147" width="12.7109375" bestFit="1" customWidth="1"/>
    <col min="6148" max="6148" width="11.5703125" bestFit="1" customWidth="1"/>
    <col min="6149" max="6149" width="10.28515625" customWidth="1"/>
    <col min="6150" max="6150" width="16" bestFit="1" customWidth="1"/>
    <col min="6151" max="6151" width="12.28515625" bestFit="1" customWidth="1"/>
    <col min="6152" max="6153" width="11.85546875" bestFit="1" customWidth="1"/>
    <col min="6154" max="6154" width="9.140625" bestFit="1" customWidth="1"/>
    <col min="6155" max="6155" width="9.42578125" bestFit="1" customWidth="1"/>
    <col min="6401" max="6401" width="51.7109375" customWidth="1"/>
    <col min="6402" max="6402" width="9.140625" bestFit="1" customWidth="1"/>
    <col min="6403" max="6403" width="12.7109375" bestFit="1" customWidth="1"/>
    <col min="6404" max="6404" width="11.5703125" bestFit="1" customWidth="1"/>
    <col min="6405" max="6405" width="10.28515625" customWidth="1"/>
    <col min="6406" max="6406" width="16" bestFit="1" customWidth="1"/>
    <col min="6407" max="6407" width="12.28515625" bestFit="1" customWidth="1"/>
    <col min="6408" max="6409" width="11.85546875" bestFit="1" customWidth="1"/>
    <col min="6410" max="6410" width="9.140625" bestFit="1" customWidth="1"/>
    <col min="6411" max="6411" width="9.42578125" bestFit="1" customWidth="1"/>
    <col min="6657" max="6657" width="51.7109375" customWidth="1"/>
    <col min="6658" max="6658" width="9.140625" bestFit="1" customWidth="1"/>
    <col min="6659" max="6659" width="12.7109375" bestFit="1" customWidth="1"/>
    <col min="6660" max="6660" width="11.5703125" bestFit="1" customWidth="1"/>
    <col min="6661" max="6661" width="10.28515625" customWidth="1"/>
    <col min="6662" max="6662" width="16" bestFit="1" customWidth="1"/>
    <col min="6663" max="6663" width="12.28515625" bestFit="1" customWidth="1"/>
    <col min="6664" max="6665" width="11.85546875" bestFit="1" customWidth="1"/>
    <col min="6666" max="6666" width="9.140625" bestFit="1" customWidth="1"/>
    <col min="6667" max="6667" width="9.42578125" bestFit="1" customWidth="1"/>
    <col min="6913" max="6913" width="51.7109375" customWidth="1"/>
    <col min="6914" max="6914" width="9.140625" bestFit="1" customWidth="1"/>
    <col min="6915" max="6915" width="12.7109375" bestFit="1" customWidth="1"/>
    <col min="6916" max="6916" width="11.5703125" bestFit="1" customWidth="1"/>
    <col min="6917" max="6917" width="10.28515625" customWidth="1"/>
    <col min="6918" max="6918" width="16" bestFit="1" customWidth="1"/>
    <col min="6919" max="6919" width="12.28515625" bestFit="1" customWidth="1"/>
    <col min="6920" max="6921" width="11.85546875" bestFit="1" customWidth="1"/>
    <col min="6922" max="6922" width="9.140625" bestFit="1" customWidth="1"/>
    <col min="6923" max="6923" width="9.42578125" bestFit="1" customWidth="1"/>
    <col min="7169" max="7169" width="51.7109375" customWidth="1"/>
    <col min="7170" max="7170" width="9.140625" bestFit="1" customWidth="1"/>
    <col min="7171" max="7171" width="12.7109375" bestFit="1" customWidth="1"/>
    <col min="7172" max="7172" width="11.5703125" bestFit="1" customWidth="1"/>
    <col min="7173" max="7173" width="10.28515625" customWidth="1"/>
    <col min="7174" max="7174" width="16" bestFit="1" customWidth="1"/>
    <col min="7175" max="7175" width="12.28515625" bestFit="1" customWidth="1"/>
    <col min="7176" max="7177" width="11.85546875" bestFit="1" customWidth="1"/>
    <col min="7178" max="7178" width="9.140625" bestFit="1" customWidth="1"/>
    <col min="7179" max="7179" width="9.42578125" bestFit="1" customWidth="1"/>
    <col min="7425" max="7425" width="51.7109375" customWidth="1"/>
    <col min="7426" max="7426" width="9.140625" bestFit="1" customWidth="1"/>
    <col min="7427" max="7427" width="12.7109375" bestFit="1" customWidth="1"/>
    <col min="7428" max="7428" width="11.5703125" bestFit="1" customWidth="1"/>
    <col min="7429" max="7429" width="10.28515625" customWidth="1"/>
    <col min="7430" max="7430" width="16" bestFit="1" customWidth="1"/>
    <col min="7431" max="7431" width="12.28515625" bestFit="1" customWidth="1"/>
    <col min="7432" max="7433" width="11.85546875" bestFit="1" customWidth="1"/>
    <col min="7434" max="7434" width="9.140625" bestFit="1" customWidth="1"/>
    <col min="7435" max="7435" width="9.42578125" bestFit="1" customWidth="1"/>
    <col min="7681" max="7681" width="51.7109375" customWidth="1"/>
    <col min="7682" max="7682" width="9.140625" bestFit="1" customWidth="1"/>
    <col min="7683" max="7683" width="12.7109375" bestFit="1" customWidth="1"/>
    <col min="7684" max="7684" width="11.5703125" bestFit="1" customWidth="1"/>
    <col min="7685" max="7685" width="10.28515625" customWidth="1"/>
    <col min="7686" max="7686" width="16" bestFit="1" customWidth="1"/>
    <col min="7687" max="7687" width="12.28515625" bestFit="1" customWidth="1"/>
    <col min="7688" max="7689" width="11.85546875" bestFit="1" customWidth="1"/>
    <col min="7690" max="7690" width="9.140625" bestFit="1" customWidth="1"/>
    <col min="7691" max="7691" width="9.42578125" bestFit="1" customWidth="1"/>
    <col min="7937" max="7937" width="51.7109375" customWidth="1"/>
    <col min="7938" max="7938" width="9.140625" bestFit="1" customWidth="1"/>
    <col min="7939" max="7939" width="12.7109375" bestFit="1" customWidth="1"/>
    <col min="7940" max="7940" width="11.5703125" bestFit="1" customWidth="1"/>
    <col min="7941" max="7941" width="10.28515625" customWidth="1"/>
    <col min="7942" max="7942" width="16" bestFit="1" customWidth="1"/>
    <col min="7943" max="7943" width="12.28515625" bestFit="1" customWidth="1"/>
    <col min="7944" max="7945" width="11.85546875" bestFit="1" customWidth="1"/>
    <col min="7946" max="7946" width="9.140625" bestFit="1" customWidth="1"/>
    <col min="7947" max="7947" width="9.42578125" bestFit="1" customWidth="1"/>
    <col min="8193" max="8193" width="51.7109375" customWidth="1"/>
    <col min="8194" max="8194" width="9.140625" bestFit="1" customWidth="1"/>
    <col min="8195" max="8195" width="12.7109375" bestFit="1" customWidth="1"/>
    <col min="8196" max="8196" width="11.5703125" bestFit="1" customWidth="1"/>
    <col min="8197" max="8197" width="10.28515625" customWidth="1"/>
    <col min="8198" max="8198" width="16" bestFit="1" customWidth="1"/>
    <col min="8199" max="8199" width="12.28515625" bestFit="1" customWidth="1"/>
    <col min="8200" max="8201" width="11.85546875" bestFit="1" customWidth="1"/>
    <col min="8202" max="8202" width="9.140625" bestFit="1" customWidth="1"/>
    <col min="8203" max="8203" width="9.42578125" bestFit="1" customWidth="1"/>
    <col min="8449" max="8449" width="51.7109375" customWidth="1"/>
    <col min="8450" max="8450" width="9.140625" bestFit="1" customWidth="1"/>
    <col min="8451" max="8451" width="12.7109375" bestFit="1" customWidth="1"/>
    <col min="8452" max="8452" width="11.5703125" bestFit="1" customWidth="1"/>
    <col min="8453" max="8453" width="10.28515625" customWidth="1"/>
    <col min="8454" max="8454" width="16" bestFit="1" customWidth="1"/>
    <col min="8455" max="8455" width="12.28515625" bestFit="1" customWidth="1"/>
    <col min="8456" max="8457" width="11.85546875" bestFit="1" customWidth="1"/>
    <col min="8458" max="8458" width="9.140625" bestFit="1" customWidth="1"/>
    <col min="8459" max="8459" width="9.42578125" bestFit="1" customWidth="1"/>
    <col min="8705" max="8705" width="51.7109375" customWidth="1"/>
    <col min="8706" max="8706" width="9.140625" bestFit="1" customWidth="1"/>
    <col min="8707" max="8707" width="12.7109375" bestFit="1" customWidth="1"/>
    <col min="8708" max="8708" width="11.5703125" bestFit="1" customWidth="1"/>
    <col min="8709" max="8709" width="10.28515625" customWidth="1"/>
    <col min="8710" max="8710" width="16" bestFit="1" customWidth="1"/>
    <col min="8711" max="8711" width="12.28515625" bestFit="1" customWidth="1"/>
    <col min="8712" max="8713" width="11.85546875" bestFit="1" customWidth="1"/>
    <col min="8714" max="8714" width="9.140625" bestFit="1" customWidth="1"/>
    <col min="8715" max="8715" width="9.42578125" bestFit="1" customWidth="1"/>
    <col min="8961" max="8961" width="51.7109375" customWidth="1"/>
    <col min="8962" max="8962" width="9.140625" bestFit="1" customWidth="1"/>
    <col min="8963" max="8963" width="12.7109375" bestFit="1" customWidth="1"/>
    <col min="8964" max="8964" width="11.5703125" bestFit="1" customWidth="1"/>
    <col min="8965" max="8965" width="10.28515625" customWidth="1"/>
    <col min="8966" max="8966" width="16" bestFit="1" customWidth="1"/>
    <col min="8967" max="8967" width="12.28515625" bestFit="1" customWidth="1"/>
    <col min="8968" max="8969" width="11.85546875" bestFit="1" customWidth="1"/>
    <col min="8970" max="8970" width="9.140625" bestFit="1" customWidth="1"/>
    <col min="8971" max="8971" width="9.42578125" bestFit="1" customWidth="1"/>
    <col min="9217" max="9217" width="51.7109375" customWidth="1"/>
    <col min="9218" max="9218" width="9.140625" bestFit="1" customWidth="1"/>
    <col min="9219" max="9219" width="12.7109375" bestFit="1" customWidth="1"/>
    <col min="9220" max="9220" width="11.5703125" bestFit="1" customWidth="1"/>
    <col min="9221" max="9221" width="10.28515625" customWidth="1"/>
    <col min="9222" max="9222" width="16" bestFit="1" customWidth="1"/>
    <col min="9223" max="9223" width="12.28515625" bestFit="1" customWidth="1"/>
    <col min="9224" max="9225" width="11.85546875" bestFit="1" customWidth="1"/>
    <col min="9226" max="9226" width="9.140625" bestFit="1" customWidth="1"/>
    <col min="9227" max="9227" width="9.42578125" bestFit="1" customWidth="1"/>
    <col min="9473" max="9473" width="51.7109375" customWidth="1"/>
    <col min="9474" max="9474" width="9.140625" bestFit="1" customWidth="1"/>
    <col min="9475" max="9475" width="12.7109375" bestFit="1" customWidth="1"/>
    <col min="9476" max="9476" width="11.5703125" bestFit="1" customWidth="1"/>
    <col min="9477" max="9477" width="10.28515625" customWidth="1"/>
    <col min="9478" max="9478" width="16" bestFit="1" customWidth="1"/>
    <col min="9479" max="9479" width="12.28515625" bestFit="1" customWidth="1"/>
    <col min="9480" max="9481" width="11.85546875" bestFit="1" customWidth="1"/>
    <col min="9482" max="9482" width="9.140625" bestFit="1" customWidth="1"/>
    <col min="9483" max="9483" width="9.42578125" bestFit="1" customWidth="1"/>
    <col min="9729" max="9729" width="51.7109375" customWidth="1"/>
    <col min="9730" max="9730" width="9.140625" bestFit="1" customWidth="1"/>
    <col min="9731" max="9731" width="12.7109375" bestFit="1" customWidth="1"/>
    <col min="9732" max="9732" width="11.5703125" bestFit="1" customWidth="1"/>
    <col min="9733" max="9733" width="10.28515625" customWidth="1"/>
    <col min="9734" max="9734" width="16" bestFit="1" customWidth="1"/>
    <col min="9735" max="9735" width="12.28515625" bestFit="1" customWidth="1"/>
    <col min="9736" max="9737" width="11.85546875" bestFit="1" customWidth="1"/>
    <col min="9738" max="9738" width="9.140625" bestFit="1" customWidth="1"/>
    <col min="9739" max="9739" width="9.42578125" bestFit="1" customWidth="1"/>
    <col min="9985" max="9985" width="51.7109375" customWidth="1"/>
    <col min="9986" max="9986" width="9.140625" bestFit="1" customWidth="1"/>
    <col min="9987" max="9987" width="12.7109375" bestFit="1" customWidth="1"/>
    <col min="9988" max="9988" width="11.5703125" bestFit="1" customWidth="1"/>
    <col min="9989" max="9989" width="10.28515625" customWidth="1"/>
    <col min="9990" max="9990" width="16" bestFit="1" customWidth="1"/>
    <col min="9991" max="9991" width="12.28515625" bestFit="1" customWidth="1"/>
    <col min="9992" max="9993" width="11.85546875" bestFit="1" customWidth="1"/>
    <col min="9994" max="9994" width="9.140625" bestFit="1" customWidth="1"/>
    <col min="9995" max="9995" width="9.42578125" bestFit="1" customWidth="1"/>
    <col min="10241" max="10241" width="51.7109375" customWidth="1"/>
    <col min="10242" max="10242" width="9.140625" bestFit="1" customWidth="1"/>
    <col min="10243" max="10243" width="12.7109375" bestFit="1" customWidth="1"/>
    <col min="10244" max="10244" width="11.5703125" bestFit="1" customWidth="1"/>
    <col min="10245" max="10245" width="10.28515625" customWidth="1"/>
    <col min="10246" max="10246" width="16" bestFit="1" customWidth="1"/>
    <col min="10247" max="10247" width="12.28515625" bestFit="1" customWidth="1"/>
    <col min="10248" max="10249" width="11.85546875" bestFit="1" customWidth="1"/>
    <col min="10250" max="10250" width="9.140625" bestFit="1" customWidth="1"/>
    <col min="10251" max="10251" width="9.42578125" bestFit="1" customWidth="1"/>
    <col min="10497" max="10497" width="51.7109375" customWidth="1"/>
    <col min="10498" max="10498" width="9.140625" bestFit="1" customWidth="1"/>
    <col min="10499" max="10499" width="12.7109375" bestFit="1" customWidth="1"/>
    <col min="10500" max="10500" width="11.5703125" bestFit="1" customWidth="1"/>
    <col min="10501" max="10501" width="10.28515625" customWidth="1"/>
    <col min="10502" max="10502" width="16" bestFit="1" customWidth="1"/>
    <col min="10503" max="10503" width="12.28515625" bestFit="1" customWidth="1"/>
    <col min="10504" max="10505" width="11.85546875" bestFit="1" customWidth="1"/>
    <col min="10506" max="10506" width="9.140625" bestFit="1" customWidth="1"/>
    <col min="10507" max="10507" width="9.42578125" bestFit="1" customWidth="1"/>
    <col min="10753" max="10753" width="51.7109375" customWidth="1"/>
    <col min="10754" max="10754" width="9.140625" bestFit="1" customWidth="1"/>
    <col min="10755" max="10755" width="12.7109375" bestFit="1" customWidth="1"/>
    <col min="10756" max="10756" width="11.5703125" bestFit="1" customWidth="1"/>
    <col min="10757" max="10757" width="10.28515625" customWidth="1"/>
    <col min="10758" max="10758" width="16" bestFit="1" customWidth="1"/>
    <col min="10759" max="10759" width="12.28515625" bestFit="1" customWidth="1"/>
    <col min="10760" max="10761" width="11.85546875" bestFit="1" customWidth="1"/>
    <col min="10762" max="10762" width="9.140625" bestFit="1" customWidth="1"/>
    <col min="10763" max="10763" width="9.42578125" bestFit="1" customWidth="1"/>
    <col min="11009" max="11009" width="51.7109375" customWidth="1"/>
    <col min="11010" max="11010" width="9.140625" bestFit="1" customWidth="1"/>
    <col min="11011" max="11011" width="12.7109375" bestFit="1" customWidth="1"/>
    <col min="11012" max="11012" width="11.5703125" bestFit="1" customWidth="1"/>
    <col min="11013" max="11013" width="10.28515625" customWidth="1"/>
    <col min="11014" max="11014" width="16" bestFit="1" customWidth="1"/>
    <col min="11015" max="11015" width="12.28515625" bestFit="1" customWidth="1"/>
    <col min="11016" max="11017" width="11.85546875" bestFit="1" customWidth="1"/>
    <col min="11018" max="11018" width="9.140625" bestFit="1" customWidth="1"/>
    <col min="11019" max="11019" width="9.42578125" bestFit="1" customWidth="1"/>
    <col min="11265" max="11265" width="51.7109375" customWidth="1"/>
    <col min="11266" max="11266" width="9.140625" bestFit="1" customWidth="1"/>
    <col min="11267" max="11267" width="12.7109375" bestFit="1" customWidth="1"/>
    <col min="11268" max="11268" width="11.5703125" bestFit="1" customWidth="1"/>
    <col min="11269" max="11269" width="10.28515625" customWidth="1"/>
    <col min="11270" max="11270" width="16" bestFit="1" customWidth="1"/>
    <col min="11271" max="11271" width="12.28515625" bestFit="1" customWidth="1"/>
    <col min="11272" max="11273" width="11.85546875" bestFit="1" customWidth="1"/>
    <col min="11274" max="11274" width="9.140625" bestFit="1" customWidth="1"/>
    <col min="11275" max="11275" width="9.42578125" bestFit="1" customWidth="1"/>
    <col min="11521" max="11521" width="51.7109375" customWidth="1"/>
    <col min="11522" max="11522" width="9.140625" bestFit="1" customWidth="1"/>
    <col min="11523" max="11523" width="12.7109375" bestFit="1" customWidth="1"/>
    <col min="11524" max="11524" width="11.5703125" bestFit="1" customWidth="1"/>
    <col min="11525" max="11525" width="10.28515625" customWidth="1"/>
    <col min="11526" max="11526" width="16" bestFit="1" customWidth="1"/>
    <col min="11527" max="11527" width="12.28515625" bestFit="1" customWidth="1"/>
    <col min="11528" max="11529" width="11.85546875" bestFit="1" customWidth="1"/>
    <col min="11530" max="11530" width="9.140625" bestFit="1" customWidth="1"/>
    <col min="11531" max="11531" width="9.42578125" bestFit="1" customWidth="1"/>
    <col min="11777" max="11777" width="51.7109375" customWidth="1"/>
    <col min="11778" max="11778" width="9.140625" bestFit="1" customWidth="1"/>
    <col min="11779" max="11779" width="12.7109375" bestFit="1" customWidth="1"/>
    <col min="11780" max="11780" width="11.5703125" bestFit="1" customWidth="1"/>
    <col min="11781" max="11781" width="10.28515625" customWidth="1"/>
    <col min="11782" max="11782" width="16" bestFit="1" customWidth="1"/>
    <col min="11783" max="11783" width="12.28515625" bestFit="1" customWidth="1"/>
    <col min="11784" max="11785" width="11.85546875" bestFit="1" customWidth="1"/>
    <col min="11786" max="11786" width="9.140625" bestFit="1" customWidth="1"/>
    <col min="11787" max="11787" width="9.42578125" bestFit="1" customWidth="1"/>
    <col min="12033" max="12033" width="51.7109375" customWidth="1"/>
    <col min="12034" max="12034" width="9.140625" bestFit="1" customWidth="1"/>
    <col min="12035" max="12035" width="12.7109375" bestFit="1" customWidth="1"/>
    <col min="12036" max="12036" width="11.5703125" bestFit="1" customWidth="1"/>
    <col min="12037" max="12037" width="10.28515625" customWidth="1"/>
    <col min="12038" max="12038" width="16" bestFit="1" customWidth="1"/>
    <col min="12039" max="12039" width="12.28515625" bestFit="1" customWidth="1"/>
    <col min="12040" max="12041" width="11.85546875" bestFit="1" customWidth="1"/>
    <col min="12042" max="12042" width="9.140625" bestFit="1" customWidth="1"/>
    <col min="12043" max="12043" width="9.42578125" bestFit="1" customWidth="1"/>
    <col min="12289" max="12289" width="51.7109375" customWidth="1"/>
    <col min="12290" max="12290" width="9.140625" bestFit="1" customWidth="1"/>
    <col min="12291" max="12291" width="12.7109375" bestFit="1" customWidth="1"/>
    <col min="12292" max="12292" width="11.5703125" bestFit="1" customWidth="1"/>
    <col min="12293" max="12293" width="10.28515625" customWidth="1"/>
    <col min="12294" max="12294" width="16" bestFit="1" customWidth="1"/>
    <col min="12295" max="12295" width="12.28515625" bestFit="1" customWidth="1"/>
    <col min="12296" max="12297" width="11.85546875" bestFit="1" customWidth="1"/>
    <col min="12298" max="12298" width="9.140625" bestFit="1" customWidth="1"/>
    <col min="12299" max="12299" width="9.42578125" bestFit="1" customWidth="1"/>
    <col min="12545" max="12545" width="51.7109375" customWidth="1"/>
    <col min="12546" max="12546" width="9.140625" bestFit="1" customWidth="1"/>
    <col min="12547" max="12547" width="12.7109375" bestFit="1" customWidth="1"/>
    <col min="12548" max="12548" width="11.5703125" bestFit="1" customWidth="1"/>
    <col min="12549" max="12549" width="10.28515625" customWidth="1"/>
    <col min="12550" max="12550" width="16" bestFit="1" customWidth="1"/>
    <col min="12551" max="12551" width="12.28515625" bestFit="1" customWidth="1"/>
    <col min="12552" max="12553" width="11.85546875" bestFit="1" customWidth="1"/>
    <col min="12554" max="12554" width="9.140625" bestFit="1" customWidth="1"/>
    <col min="12555" max="12555" width="9.42578125" bestFit="1" customWidth="1"/>
    <col min="12801" max="12801" width="51.7109375" customWidth="1"/>
    <col min="12802" max="12802" width="9.140625" bestFit="1" customWidth="1"/>
    <col min="12803" max="12803" width="12.7109375" bestFit="1" customWidth="1"/>
    <col min="12804" max="12804" width="11.5703125" bestFit="1" customWidth="1"/>
    <col min="12805" max="12805" width="10.28515625" customWidth="1"/>
    <col min="12806" max="12806" width="16" bestFit="1" customWidth="1"/>
    <col min="12807" max="12807" width="12.28515625" bestFit="1" customWidth="1"/>
    <col min="12808" max="12809" width="11.85546875" bestFit="1" customWidth="1"/>
    <col min="12810" max="12810" width="9.140625" bestFit="1" customWidth="1"/>
    <col min="12811" max="12811" width="9.42578125" bestFit="1" customWidth="1"/>
    <col min="13057" max="13057" width="51.7109375" customWidth="1"/>
    <col min="13058" max="13058" width="9.140625" bestFit="1" customWidth="1"/>
    <col min="13059" max="13059" width="12.7109375" bestFit="1" customWidth="1"/>
    <col min="13060" max="13060" width="11.5703125" bestFit="1" customWidth="1"/>
    <col min="13061" max="13061" width="10.28515625" customWidth="1"/>
    <col min="13062" max="13062" width="16" bestFit="1" customWidth="1"/>
    <col min="13063" max="13063" width="12.28515625" bestFit="1" customWidth="1"/>
    <col min="13064" max="13065" width="11.85546875" bestFit="1" customWidth="1"/>
    <col min="13066" max="13066" width="9.140625" bestFit="1" customWidth="1"/>
    <col min="13067" max="13067" width="9.42578125" bestFit="1" customWidth="1"/>
    <col min="13313" max="13313" width="51.7109375" customWidth="1"/>
    <col min="13314" max="13314" width="9.140625" bestFit="1" customWidth="1"/>
    <col min="13315" max="13315" width="12.7109375" bestFit="1" customWidth="1"/>
    <col min="13316" max="13316" width="11.5703125" bestFit="1" customWidth="1"/>
    <col min="13317" max="13317" width="10.28515625" customWidth="1"/>
    <col min="13318" max="13318" width="16" bestFit="1" customWidth="1"/>
    <col min="13319" max="13319" width="12.28515625" bestFit="1" customWidth="1"/>
    <col min="13320" max="13321" width="11.85546875" bestFit="1" customWidth="1"/>
    <col min="13322" max="13322" width="9.140625" bestFit="1" customWidth="1"/>
    <col min="13323" max="13323" width="9.42578125" bestFit="1" customWidth="1"/>
    <col min="13569" max="13569" width="51.7109375" customWidth="1"/>
    <col min="13570" max="13570" width="9.140625" bestFit="1" customWidth="1"/>
    <col min="13571" max="13571" width="12.7109375" bestFit="1" customWidth="1"/>
    <col min="13572" max="13572" width="11.5703125" bestFit="1" customWidth="1"/>
    <col min="13573" max="13573" width="10.28515625" customWidth="1"/>
    <col min="13574" max="13574" width="16" bestFit="1" customWidth="1"/>
    <col min="13575" max="13575" width="12.28515625" bestFit="1" customWidth="1"/>
    <col min="13576" max="13577" width="11.85546875" bestFit="1" customWidth="1"/>
    <col min="13578" max="13578" width="9.140625" bestFit="1" customWidth="1"/>
    <col min="13579" max="13579" width="9.42578125" bestFit="1" customWidth="1"/>
    <col min="13825" max="13825" width="51.7109375" customWidth="1"/>
    <col min="13826" max="13826" width="9.140625" bestFit="1" customWidth="1"/>
    <col min="13827" max="13827" width="12.7109375" bestFit="1" customWidth="1"/>
    <col min="13828" max="13828" width="11.5703125" bestFit="1" customWidth="1"/>
    <col min="13829" max="13829" width="10.28515625" customWidth="1"/>
    <col min="13830" max="13830" width="16" bestFit="1" customWidth="1"/>
    <col min="13831" max="13831" width="12.28515625" bestFit="1" customWidth="1"/>
    <col min="13832" max="13833" width="11.85546875" bestFit="1" customWidth="1"/>
    <col min="13834" max="13834" width="9.140625" bestFit="1" customWidth="1"/>
    <col min="13835" max="13835" width="9.42578125" bestFit="1" customWidth="1"/>
    <col min="14081" max="14081" width="51.7109375" customWidth="1"/>
    <col min="14082" max="14082" width="9.140625" bestFit="1" customWidth="1"/>
    <col min="14083" max="14083" width="12.7109375" bestFit="1" customWidth="1"/>
    <col min="14084" max="14084" width="11.5703125" bestFit="1" customWidth="1"/>
    <col min="14085" max="14085" width="10.28515625" customWidth="1"/>
    <col min="14086" max="14086" width="16" bestFit="1" customWidth="1"/>
    <col min="14087" max="14087" width="12.28515625" bestFit="1" customWidth="1"/>
    <col min="14088" max="14089" width="11.85546875" bestFit="1" customWidth="1"/>
    <col min="14090" max="14090" width="9.140625" bestFit="1" customWidth="1"/>
    <col min="14091" max="14091" width="9.42578125" bestFit="1" customWidth="1"/>
    <col min="14337" max="14337" width="51.7109375" customWidth="1"/>
    <col min="14338" max="14338" width="9.140625" bestFit="1" customWidth="1"/>
    <col min="14339" max="14339" width="12.7109375" bestFit="1" customWidth="1"/>
    <col min="14340" max="14340" width="11.5703125" bestFit="1" customWidth="1"/>
    <col min="14341" max="14341" width="10.28515625" customWidth="1"/>
    <col min="14342" max="14342" width="16" bestFit="1" customWidth="1"/>
    <col min="14343" max="14343" width="12.28515625" bestFit="1" customWidth="1"/>
    <col min="14344" max="14345" width="11.85546875" bestFit="1" customWidth="1"/>
    <col min="14346" max="14346" width="9.140625" bestFit="1" customWidth="1"/>
    <col min="14347" max="14347" width="9.42578125" bestFit="1" customWidth="1"/>
    <col min="14593" max="14593" width="51.7109375" customWidth="1"/>
    <col min="14594" max="14594" width="9.140625" bestFit="1" customWidth="1"/>
    <col min="14595" max="14595" width="12.7109375" bestFit="1" customWidth="1"/>
    <col min="14596" max="14596" width="11.5703125" bestFit="1" customWidth="1"/>
    <col min="14597" max="14597" width="10.28515625" customWidth="1"/>
    <col min="14598" max="14598" width="16" bestFit="1" customWidth="1"/>
    <col min="14599" max="14599" width="12.28515625" bestFit="1" customWidth="1"/>
    <col min="14600" max="14601" width="11.85546875" bestFit="1" customWidth="1"/>
    <col min="14602" max="14602" width="9.140625" bestFit="1" customWidth="1"/>
    <col min="14603" max="14603" width="9.42578125" bestFit="1" customWidth="1"/>
    <col min="14849" max="14849" width="51.7109375" customWidth="1"/>
    <col min="14850" max="14850" width="9.140625" bestFit="1" customWidth="1"/>
    <col min="14851" max="14851" width="12.7109375" bestFit="1" customWidth="1"/>
    <col min="14852" max="14852" width="11.5703125" bestFit="1" customWidth="1"/>
    <col min="14853" max="14853" width="10.28515625" customWidth="1"/>
    <col min="14854" max="14854" width="16" bestFit="1" customWidth="1"/>
    <col min="14855" max="14855" width="12.28515625" bestFit="1" customWidth="1"/>
    <col min="14856" max="14857" width="11.85546875" bestFit="1" customWidth="1"/>
    <col min="14858" max="14858" width="9.140625" bestFit="1" customWidth="1"/>
    <col min="14859" max="14859" width="9.42578125" bestFit="1" customWidth="1"/>
    <col min="15105" max="15105" width="51.7109375" customWidth="1"/>
    <col min="15106" max="15106" width="9.140625" bestFit="1" customWidth="1"/>
    <col min="15107" max="15107" width="12.7109375" bestFit="1" customWidth="1"/>
    <col min="15108" max="15108" width="11.5703125" bestFit="1" customWidth="1"/>
    <col min="15109" max="15109" width="10.28515625" customWidth="1"/>
    <col min="15110" max="15110" width="16" bestFit="1" customWidth="1"/>
    <col min="15111" max="15111" width="12.28515625" bestFit="1" customWidth="1"/>
    <col min="15112" max="15113" width="11.85546875" bestFit="1" customWidth="1"/>
    <col min="15114" max="15114" width="9.140625" bestFit="1" customWidth="1"/>
    <col min="15115" max="15115" width="9.42578125" bestFit="1" customWidth="1"/>
    <col min="15361" max="15361" width="51.7109375" customWidth="1"/>
    <col min="15362" max="15362" width="9.140625" bestFit="1" customWidth="1"/>
    <col min="15363" max="15363" width="12.7109375" bestFit="1" customWidth="1"/>
    <col min="15364" max="15364" width="11.5703125" bestFit="1" customWidth="1"/>
    <col min="15365" max="15365" width="10.28515625" customWidth="1"/>
    <col min="15366" max="15366" width="16" bestFit="1" customWidth="1"/>
    <col min="15367" max="15367" width="12.28515625" bestFit="1" customWidth="1"/>
    <col min="15368" max="15369" width="11.85546875" bestFit="1" customWidth="1"/>
    <col min="15370" max="15370" width="9.140625" bestFit="1" customWidth="1"/>
    <col min="15371" max="15371" width="9.42578125" bestFit="1" customWidth="1"/>
    <col min="15617" max="15617" width="51.7109375" customWidth="1"/>
    <col min="15618" max="15618" width="9.140625" bestFit="1" customWidth="1"/>
    <col min="15619" max="15619" width="12.7109375" bestFit="1" customWidth="1"/>
    <col min="15620" max="15620" width="11.5703125" bestFit="1" customWidth="1"/>
    <col min="15621" max="15621" width="10.28515625" customWidth="1"/>
    <col min="15622" max="15622" width="16" bestFit="1" customWidth="1"/>
    <col min="15623" max="15623" width="12.28515625" bestFit="1" customWidth="1"/>
    <col min="15624" max="15625" width="11.85546875" bestFit="1" customWidth="1"/>
    <col min="15626" max="15626" width="9.140625" bestFit="1" customWidth="1"/>
    <col min="15627" max="15627" width="9.42578125" bestFit="1" customWidth="1"/>
    <col min="15873" max="15873" width="51.7109375" customWidth="1"/>
    <col min="15874" max="15874" width="9.140625" bestFit="1" customWidth="1"/>
    <col min="15875" max="15875" width="12.7109375" bestFit="1" customWidth="1"/>
    <col min="15876" max="15876" width="11.5703125" bestFit="1" customWidth="1"/>
    <col min="15877" max="15877" width="10.28515625" customWidth="1"/>
    <col min="15878" max="15878" width="16" bestFit="1" customWidth="1"/>
    <col min="15879" max="15879" width="12.28515625" bestFit="1" customWidth="1"/>
    <col min="15880" max="15881" width="11.85546875" bestFit="1" customWidth="1"/>
    <col min="15882" max="15882" width="9.140625" bestFit="1" customWidth="1"/>
    <col min="15883" max="15883" width="9.42578125" bestFit="1" customWidth="1"/>
    <col min="16129" max="16129" width="51.7109375" customWidth="1"/>
    <col min="16130" max="16130" width="9.140625" bestFit="1" customWidth="1"/>
    <col min="16131" max="16131" width="12.7109375" bestFit="1" customWidth="1"/>
    <col min="16132" max="16132" width="11.5703125" bestFit="1" customWidth="1"/>
    <col min="16133" max="16133" width="10.28515625" customWidth="1"/>
    <col min="16134" max="16134" width="16" bestFit="1" customWidth="1"/>
    <col min="16135" max="16135" width="12.28515625" bestFit="1" customWidth="1"/>
    <col min="16136" max="16137" width="11.85546875" bestFit="1" customWidth="1"/>
    <col min="16138" max="16138" width="9.140625" bestFit="1" customWidth="1"/>
    <col min="16139" max="16139" width="9.42578125" bestFit="1" customWidth="1"/>
  </cols>
  <sheetData>
    <row r="1" spans="1:16" x14ac:dyDescent="0.25">
      <c r="F1" s="121" t="s">
        <v>183</v>
      </c>
    </row>
    <row r="2" spans="1:16" ht="18.75" x14ac:dyDescent="0.3">
      <c r="A2" s="152" t="s">
        <v>182</v>
      </c>
      <c r="B2" s="152"/>
      <c r="C2" s="152"/>
      <c r="D2" s="152"/>
      <c r="E2" s="152"/>
      <c r="F2" s="152"/>
    </row>
    <row r="4" spans="1:16" x14ac:dyDescent="0.25">
      <c r="A4" s="153" t="s">
        <v>114</v>
      </c>
      <c r="B4" s="153"/>
      <c r="C4" s="153"/>
      <c r="D4" s="153"/>
      <c r="E4" s="153"/>
      <c r="F4" s="153"/>
    </row>
    <row r="5" spans="1:16" x14ac:dyDescent="0.25">
      <c r="A5" s="153" t="s">
        <v>115</v>
      </c>
      <c r="B5" s="153"/>
      <c r="C5" s="153"/>
      <c r="D5" s="153"/>
      <c r="E5" s="153"/>
      <c r="F5" s="153"/>
    </row>
    <row r="6" spans="1:16" ht="15.75" thickBot="1" x14ac:dyDescent="0.3">
      <c r="G6" s="15"/>
    </row>
    <row r="7" spans="1:16" ht="69" customHeight="1" x14ac:dyDescent="0.25">
      <c r="A7" s="160" t="s">
        <v>48</v>
      </c>
      <c r="B7" s="161" t="s">
        <v>82</v>
      </c>
      <c r="C7" s="161" t="s">
        <v>83</v>
      </c>
      <c r="D7" s="161" t="s">
        <v>84</v>
      </c>
      <c r="E7" s="161" t="s">
        <v>85</v>
      </c>
      <c r="F7" s="162" t="s">
        <v>178</v>
      </c>
    </row>
    <row r="8" spans="1:16" ht="41.25" customHeight="1" x14ac:dyDescent="0.25">
      <c r="A8" s="17" t="s">
        <v>51</v>
      </c>
      <c r="B8" s="118"/>
      <c r="C8" s="118"/>
      <c r="D8" s="48"/>
      <c r="E8" s="118"/>
      <c r="F8" s="119"/>
      <c r="K8" s="20"/>
      <c r="L8" s="150"/>
      <c r="M8" s="151"/>
      <c r="N8" s="150"/>
      <c r="O8" s="150"/>
      <c r="P8" s="150"/>
    </row>
    <row r="9" spans="1:16" x14ac:dyDescent="0.25">
      <c r="A9" s="21" t="s">
        <v>54</v>
      </c>
      <c r="B9" s="22"/>
      <c r="C9" s="22"/>
      <c r="D9" s="22"/>
      <c r="E9" s="22"/>
      <c r="F9" s="23"/>
      <c r="I9" s="24"/>
      <c r="K9" s="25"/>
      <c r="L9" s="150"/>
      <c r="M9" s="151"/>
      <c r="N9" s="150"/>
      <c r="O9" s="150"/>
      <c r="P9" s="150"/>
    </row>
    <row r="10" spans="1:16" ht="39" customHeight="1" x14ac:dyDescent="0.25">
      <c r="A10" s="26" t="s">
        <v>56</v>
      </c>
      <c r="B10" s="27" t="s">
        <v>57</v>
      </c>
      <c r="C10" s="27" t="s">
        <v>58</v>
      </c>
      <c r="D10" s="27" t="s">
        <v>54</v>
      </c>
      <c r="E10" s="27" t="s">
        <v>55</v>
      </c>
      <c r="F10" s="28">
        <f>F11+F15+F18</f>
        <v>0</v>
      </c>
      <c r="H10" s="24"/>
      <c r="I10" s="24"/>
      <c r="J10" s="24"/>
      <c r="K10" s="29"/>
      <c r="L10" s="30"/>
      <c r="M10" s="30"/>
      <c r="N10" s="30"/>
      <c r="O10" s="30"/>
      <c r="P10" s="30"/>
    </row>
    <row r="11" spans="1:16" s="4" customFormat="1" x14ac:dyDescent="0.25">
      <c r="A11" s="31" t="s">
        <v>59</v>
      </c>
      <c r="B11" s="32"/>
      <c r="C11" s="32"/>
      <c r="D11" s="32"/>
      <c r="E11" s="32"/>
      <c r="F11" s="33">
        <f>SUM(F12:F14)</f>
        <v>0</v>
      </c>
      <c r="H11" t="s">
        <v>109</v>
      </c>
      <c r="I11" s="34"/>
      <c r="J11" s="34"/>
      <c r="K11" s="35"/>
      <c r="L11" s="36"/>
      <c r="M11" s="36"/>
      <c r="N11" s="36"/>
      <c r="O11" s="36"/>
      <c r="P11" s="36"/>
    </row>
    <row r="12" spans="1:16" x14ac:dyDescent="0.25">
      <c r="A12" s="75" t="s">
        <v>179</v>
      </c>
      <c r="B12" s="37">
        <v>18</v>
      </c>
      <c r="C12" s="37"/>
      <c r="D12" s="37"/>
      <c r="E12" s="37"/>
      <c r="F12" s="76">
        <f>B12*C12</f>
        <v>0</v>
      </c>
      <c r="H12" s="24"/>
      <c r="I12" s="24"/>
      <c r="K12" s="38"/>
      <c r="L12" s="38"/>
      <c r="M12" s="38"/>
      <c r="N12" s="38"/>
      <c r="O12" s="38"/>
      <c r="P12" s="38"/>
    </row>
    <row r="13" spans="1:16" x14ac:dyDescent="0.25">
      <c r="A13" s="75"/>
      <c r="B13" s="37"/>
      <c r="C13" s="37"/>
      <c r="D13" s="37"/>
      <c r="E13" s="37"/>
      <c r="F13" s="76">
        <f t="shared" ref="F13:F21" si="0">B13*C13</f>
        <v>0</v>
      </c>
      <c r="I13" s="24"/>
      <c r="K13" s="38"/>
      <c r="L13" s="38"/>
      <c r="M13" s="38"/>
      <c r="N13" s="38"/>
      <c r="O13" s="38"/>
      <c r="P13" s="38"/>
    </row>
    <row r="14" spans="1:16" x14ac:dyDescent="0.25">
      <c r="A14" s="75"/>
      <c r="B14" s="37"/>
      <c r="C14" s="37"/>
      <c r="D14" s="37"/>
      <c r="E14" s="37"/>
      <c r="F14" s="76">
        <f t="shared" si="0"/>
        <v>0</v>
      </c>
    </row>
    <row r="15" spans="1:16" s="4" customFormat="1" ht="25.5" x14ac:dyDescent="0.25">
      <c r="A15" s="31" t="s">
        <v>65</v>
      </c>
      <c r="B15" s="39"/>
      <c r="C15" s="39"/>
      <c r="D15" s="39"/>
      <c r="E15" s="39"/>
      <c r="F15" s="40">
        <f>SUM(F16:F17)</f>
        <v>0</v>
      </c>
    </row>
    <row r="16" spans="1:16" x14ac:dyDescent="0.25">
      <c r="A16" s="75" t="s">
        <v>180</v>
      </c>
      <c r="B16" s="41"/>
      <c r="C16" s="41"/>
      <c r="D16" s="41"/>
      <c r="E16" s="41"/>
      <c r="F16" s="76">
        <f t="shared" si="0"/>
        <v>0</v>
      </c>
    </row>
    <row r="17" spans="1:13" x14ac:dyDescent="0.25">
      <c r="A17" s="75"/>
      <c r="B17" s="37"/>
      <c r="C17" s="37"/>
      <c r="D17" s="37"/>
      <c r="E17" s="37"/>
      <c r="F17" s="76">
        <f t="shared" si="0"/>
        <v>0</v>
      </c>
    </row>
    <row r="18" spans="1:13" s="4" customFormat="1" ht="38.25" x14ac:dyDescent="0.25">
      <c r="A18" s="77" t="s">
        <v>68</v>
      </c>
      <c r="B18" s="42"/>
      <c r="C18" s="42"/>
      <c r="D18" s="42"/>
      <c r="E18" s="42"/>
      <c r="F18" s="78">
        <f>SUM(F19:F21)</f>
        <v>0</v>
      </c>
    </row>
    <row r="19" spans="1:13" x14ac:dyDescent="0.25">
      <c r="A19" s="75" t="s">
        <v>181</v>
      </c>
      <c r="B19" s="37">
        <v>18</v>
      </c>
      <c r="C19" s="37"/>
      <c r="D19" s="37"/>
      <c r="E19" s="37"/>
      <c r="F19" s="76">
        <f t="shared" si="0"/>
        <v>0</v>
      </c>
    </row>
    <row r="20" spans="1:13" x14ac:dyDescent="0.25">
      <c r="A20" s="75"/>
      <c r="B20" s="37"/>
      <c r="C20" s="37"/>
      <c r="D20" s="37"/>
      <c r="E20" s="37"/>
      <c r="F20" s="76">
        <f t="shared" si="0"/>
        <v>0</v>
      </c>
    </row>
    <row r="21" spans="1:13" x14ac:dyDescent="0.25">
      <c r="A21" s="75"/>
      <c r="B21" s="37"/>
      <c r="C21" s="37"/>
      <c r="D21" s="37"/>
      <c r="E21" s="37"/>
      <c r="F21" s="76">
        <f t="shared" si="0"/>
        <v>0</v>
      </c>
    </row>
    <row r="22" spans="1:13" ht="51" x14ac:dyDescent="0.25">
      <c r="A22" s="44" t="s">
        <v>73</v>
      </c>
      <c r="B22" s="45" t="s">
        <v>74</v>
      </c>
      <c r="C22" s="45" t="s">
        <v>75</v>
      </c>
      <c r="D22" s="45" t="s">
        <v>76</v>
      </c>
      <c r="E22" s="45"/>
      <c r="F22" s="46">
        <f>SUM(F23:F26)</f>
        <v>0</v>
      </c>
    </row>
    <row r="23" spans="1:13" x14ac:dyDescent="0.25">
      <c r="A23" s="75" t="s">
        <v>77</v>
      </c>
      <c r="B23" s="1"/>
      <c r="C23" s="1"/>
      <c r="D23" s="1"/>
      <c r="E23" s="1"/>
      <c r="F23" s="76">
        <f>B23*C23</f>
        <v>0</v>
      </c>
    </row>
    <row r="24" spans="1:13" x14ac:dyDescent="0.25">
      <c r="A24" s="75" t="s">
        <v>78</v>
      </c>
      <c r="B24" s="47"/>
      <c r="C24" s="47"/>
      <c r="D24" s="47"/>
      <c r="E24" s="47"/>
      <c r="F24" s="76">
        <f>B24*C24</f>
        <v>0</v>
      </c>
    </row>
    <row r="25" spans="1:13" ht="63.75" x14ac:dyDescent="0.25">
      <c r="A25" s="75" t="s">
        <v>79</v>
      </c>
      <c r="B25" s="47"/>
      <c r="C25" s="47"/>
      <c r="D25" s="47"/>
      <c r="E25" s="47"/>
      <c r="F25" s="76">
        <f>B25*C25</f>
        <v>0</v>
      </c>
    </row>
    <row r="26" spans="1:13" x14ac:dyDescent="0.25">
      <c r="A26" s="79" t="s">
        <v>80</v>
      </c>
      <c r="B26" s="47"/>
      <c r="C26" s="47"/>
      <c r="D26" s="47"/>
      <c r="E26" s="47"/>
      <c r="F26" s="76">
        <f>B26*C26</f>
        <v>0</v>
      </c>
    </row>
    <row r="27" spans="1:13" ht="38.25" x14ac:dyDescent="0.25">
      <c r="A27" s="80" t="s">
        <v>81</v>
      </c>
      <c r="B27" s="58"/>
      <c r="C27" s="58"/>
      <c r="D27" s="58"/>
      <c r="E27" s="58"/>
      <c r="F27" s="81">
        <f>SUM(F28:F30)</f>
        <v>0</v>
      </c>
      <c r="G27" s="50"/>
      <c r="H27" s="50"/>
      <c r="I27" s="50"/>
      <c r="J27" s="50"/>
      <c r="K27" s="50"/>
      <c r="L27" s="50"/>
      <c r="M27" s="50"/>
    </row>
    <row r="28" spans="1:13" x14ac:dyDescent="0.25">
      <c r="A28" s="51" t="s">
        <v>86</v>
      </c>
      <c r="B28" s="115"/>
      <c r="C28" s="116"/>
      <c r="D28" s="116">
        <f>B28*C28</f>
        <v>0</v>
      </c>
      <c r="E28" s="116">
        <v>0</v>
      </c>
      <c r="F28" s="120">
        <f>D28+E28</f>
        <v>0</v>
      </c>
      <c r="G28" s="50"/>
      <c r="H28" s="50"/>
      <c r="I28" s="50"/>
      <c r="J28" s="50"/>
      <c r="K28" s="50"/>
      <c r="L28" s="50"/>
      <c r="M28" s="50"/>
    </row>
    <row r="29" spans="1:13" x14ac:dyDescent="0.25">
      <c r="A29" s="51"/>
      <c r="B29" s="52"/>
      <c r="C29" s="53"/>
      <c r="D29" s="53">
        <f>B29*C29</f>
        <v>0</v>
      </c>
      <c r="E29" s="53">
        <f>ROUND(D29*0.19,2)</f>
        <v>0</v>
      </c>
      <c r="F29" s="54">
        <f>D29+E29</f>
        <v>0</v>
      </c>
      <c r="G29" s="24"/>
    </row>
    <row r="30" spans="1:13" x14ac:dyDescent="0.25">
      <c r="A30" s="55"/>
      <c r="B30" s="56"/>
      <c r="C30" s="56"/>
      <c r="D30" s="56">
        <f>B30*C30</f>
        <v>0</v>
      </c>
      <c r="E30" s="56">
        <f>ROUND(D30*0.19,2)</f>
        <v>0</v>
      </c>
      <c r="F30" s="57">
        <f>D30+E30</f>
        <v>0</v>
      </c>
    </row>
    <row r="31" spans="1:13" ht="51" x14ac:dyDescent="0.25">
      <c r="A31" s="80" t="s">
        <v>87</v>
      </c>
      <c r="B31" s="58"/>
      <c r="C31" s="58"/>
      <c r="D31" s="58"/>
      <c r="E31" s="58"/>
      <c r="F31" s="81">
        <f>F32+F36+F42</f>
        <v>0</v>
      </c>
      <c r="G31" s="59"/>
      <c r="H31" s="59"/>
      <c r="I31" s="59"/>
      <c r="J31" s="59"/>
      <c r="K31" s="59"/>
      <c r="L31" s="59"/>
      <c r="M31" s="59"/>
    </row>
    <row r="32" spans="1:13" ht="31.5" customHeight="1" x14ac:dyDescent="0.25">
      <c r="A32" s="77" t="s">
        <v>88</v>
      </c>
      <c r="B32" s="60"/>
      <c r="C32" s="60"/>
      <c r="D32" s="60"/>
      <c r="E32" s="60"/>
      <c r="F32" s="89">
        <f>SUM(F33:F35)</f>
        <v>0</v>
      </c>
      <c r="G32" s="59"/>
      <c r="H32" s="59"/>
      <c r="I32" s="59"/>
      <c r="J32" s="59"/>
      <c r="K32" s="59"/>
      <c r="L32" s="59"/>
      <c r="M32" s="59"/>
    </row>
    <row r="33" spans="1:13" x14ac:dyDescent="0.25">
      <c r="A33" s="82"/>
      <c r="B33" s="41"/>
      <c r="C33" s="41"/>
      <c r="D33" s="41">
        <f>B33*C33</f>
        <v>0</v>
      </c>
      <c r="E33" s="41">
        <f>ROUND(D33*0.19,2)</f>
        <v>0</v>
      </c>
      <c r="F33" s="83">
        <f>D33+E33</f>
        <v>0</v>
      </c>
    </row>
    <row r="34" spans="1:13" x14ac:dyDescent="0.25">
      <c r="A34" s="82"/>
      <c r="B34" s="41"/>
      <c r="C34" s="41"/>
      <c r="D34" s="41">
        <f>B34*C34</f>
        <v>0</v>
      </c>
      <c r="E34" s="41">
        <f>ROUND(D34*0.19,2)</f>
        <v>0</v>
      </c>
      <c r="F34" s="83">
        <f>D34+E34</f>
        <v>0</v>
      </c>
    </row>
    <row r="35" spans="1:13" x14ac:dyDescent="0.25">
      <c r="A35" s="82"/>
      <c r="B35" s="41"/>
      <c r="C35" s="41"/>
      <c r="D35" s="41">
        <f>B35*C35</f>
        <v>0</v>
      </c>
      <c r="E35" s="41">
        <f>ROUND(D35*0.19,2)</f>
        <v>0</v>
      </c>
      <c r="F35" s="83">
        <f>D35+E35</f>
        <v>0</v>
      </c>
    </row>
    <row r="36" spans="1:13" ht="35.25" customHeight="1" x14ac:dyDescent="0.25">
      <c r="A36" s="77" t="s">
        <v>89</v>
      </c>
      <c r="B36" s="42"/>
      <c r="C36" s="42"/>
      <c r="D36" s="42"/>
      <c r="E36" s="42"/>
      <c r="F36" s="89">
        <f>SUM(F37:F41)</f>
        <v>0</v>
      </c>
    </row>
    <row r="37" spans="1:13" x14ac:dyDescent="0.25">
      <c r="A37" s="75"/>
      <c r="B37" s="61"/>
      <c r="C37" s="41"/>
      <c r="D37" s="41">
        <f t="shared" ref="D37:D41" si="1">B37*C37</f>
        <v>0</v>
      </c>
      <c r="E37" s="41">
        <f t="shared" ref="E37:E41" si="2">ROUND(D37*0.19,2)</f>
        <v>0</v>
      </c>
      <c r="F37" s="83">
        <f t="shared" ref="F37:F41" si="3">D37+E37</f>
        <v>0</v>
      </c>
    </row>
    <row r="38" spans="1:13" x14ac:dyDescent="0.25">
      <c r="A38" s="84"/>
      <c r="B38" s="61"/>
      <c r="C38" s="41"/>
      <c r="D38" s="41">
        <f t="shared" si="1"/>
        <v>0</v>
      </c>
      <c r="E38" s="41">
        <f t="shared" si="2"/>
        <v>0</v>
      </c>
      <c r="F38" s="83">
        <f t="shared" si="3"/>
        <v>0</v>
      </c>
    </row>
    <row r="39" spans="1:13" x14ac:dyDescent="0.25">
      <c r="A39" s="84"/>
      <c r="B39" s="61"/>
      <c r="C39" s="41"/>
      <c r="D39" s="41">
        <f t="shared" si="1"/>
        <v>0</v>
      </c>
      <c r="E39" s="41">
        <f t="shared" si="2"/>
        <v>0</v>
      </c>
      <c r="F39" s="83">
        <f t="shared" si="3"/>
        <v>0</v>
      </c>
    </row>
    <row r="40" spans="1:13" x14ac:dyDescent="0.25">
      <c r="A40" s="75"/>
      <c r="B40" s="61"/>
      <c r="C40" s="41"/>
      <c r="D40" s="41">
        <f t="shared" si="1"/>
        <v>0</v>
      </c>
      <c r="E40" s="41">
        <f t="shared" si="2"/>
        <v>0</v>
      </c>
      <c r="F40" s="83">
        <f t="shared" si="3"/>
        <v>0</v>
      </c>
    </row>
    <row r="41" spans="1:13" x14ac:dyDescent="0.25">
      <c r="A41" s="86" t="s">
        <v>92</v>
      </c>
      <c r="B41" s="61"/>
      <c r="C41" s="41"/>
      <c r="D41" s="41">
        <f t="shared" si="1"/>
        <v>0</v>
      </c>
      <c r="E41" s="41">
        <f t="shared" si="2"/>
        <v>0</v>
      </c>
      <c r="F41" s="83">
        <f t="shared" si="3"/>
        <v>0</v>
      </c>
    </row>
    <row r="42" spans="1:13" s="4" customFormat="1" ht="30.75" customHeight="1" x14ac:dyDescent="0.25">
      <c r="A42" s="77" t="s">
        <v>90</v>
      </c>
      <c r="B42" s="42"/>
      <c r="C42" s="42"/>
      <c r="D42" s="42"/>
      <c r="E42" s="43"/>
      <c r="F42" s="89">
        <f>SUM(F43:F45)</f>
        <v>0</v>
      </c>
    </row>
    <row r="43" spans="1:13" x14ac:dyDescent="0.25">
      <c r="A43" s="75"/>
      <c r="B43" s="41"/>
      <c r="C43" s="41"/>
      <c r="D43" s="41">
        <f>B43*C43</f>
        <v>0</v>
      </c>
      <c r="E43" s="41">
        <f>ROUND(D43*0.19,2)</f>
        <v>0</v>
      </c>
      <c r="F43" s="83">
        <f>D43+E43</f>
        <v>0</v>
      </c>
    </row>
    <row r="44" spans="1:13" x14ac:dyDescent="0.25">
      <c r="A44" s="84"/>
      <c r="B44" s="41"/>
      <c r="C44" s="41"/>
      <c r="D44" s="41"/>
      <c r="E44" s="41"/>
      <c r="F44" s="83"/>
    </row>
    <row r="45" spans="1:13" x14ac:dyDescent="0.25">
      <c r="A45" s="84"/>
      <c r="B45" s="41"/>
      <c r="C45" s="41"/>
      <c r="D45" s="41"/>
      <c r="E45" s="41"/>
      <c r="F45" s="83"/>
    </row>
    <row r="46" spans="1:13" ht="38.25" x14ac:dyDescent="0.25">
      <c r="A46" s="80" t="s">
        <v>91</v>
      </c>
      <c r="B46" s="58"/>
      <c r="C46" s="58"/>
      <c r="D46" s="58"/>
      <c r="E46" s="58"/>
      <c r="F46" s="85">
        <f>SUM(F47:F49)</f>
        <v>0</v>
      </c>
      <c r="G46" s="59"/>
      <c r="H46" s="59"/>
      <c r="I46" s="59"/>
      <c r="J46" s="59"/>
      <c r="K46" s="59"/>
      <c r="L46" s="59"/>
      <c r="M46" s="59"/>
    </row>
    <row r="47" spans="1:13" x14ac:dyDescent="0.25">
      <c r="A47" s="86" t="s">
        <v>92</v>
      </c>
      <c r="B47" s="62"/>
      <c r="C47" s="62"/>
      <c r="D47" s="41">
        <f t="shared" ref="D47:D53" si="4">B47*C47</f>
        <v>0</v>
      </c>
      <c r="E47" s="41">
        <f t="shared" ref="E47:E53" si="5">ROUND(D47*0.19,2)</f>
        <v>0</v>
      </c>
      <c r="F47" s="83">
        <f t="shared" ref="F47:F53" si="6">D47+E47</f>
        <v>0</v>
      </c>
      <c r="G47" s="59"/>
      <c r="H47" s="59"/>
      <c r="I47" s="59"/>
      <c r="J47" s="59"/>
      <c r="K47" s="59"/>
      <c r="L47" s="59"/>
      <c r="M47" s="59"/>
    </row>
    <row r="48" spans="1:13" x14ac:dyDescent="0.25">
      <c r="A48" s="86" t="s">
        <v>92</v>
      </c>
      <c r="B48" s="62"/>
      <c r="C48" s="62"/>
      <c r="D48" s="41">
        <f t="shared" si="4"/>
        <v>0</v>
      </c>
      <c r="E48" s="41">
        <f t="shared" si="5"/>
        <v>0</v>
      </c>
      <c r="F48" s="83">
        <f t="shared" si="6"/>
        <v>0</v>
      </c>
    </row>
    <row r="49" spans="1:6" x14ac:dyDescent="0.25">
      <c r="A49" s="86" t="s">
        <v>92</v>
      </c>
      <c r="B49" s="62"/>
      <c r="C49" s="62"/>
      <c r="D49" s="41">
        <f t="shared" si="4"/>
        <v>0</v>
      </c>
      <c r="E49" s="41">
        <f t="shared" si="5"/>
        <v>0</v>
      </c>
      <c r="F49" s="83">
        <f t="shared" si="6"/>
        <v>0</v>
      </c>
    </row>
    <row r="50" spans="1:6" ht="51" x14ac:dyDescent="0.25">
      <c r="A50" s="80" t="s">
        <v>93</v>
      </c>
      <c r="B50" s="58"/>
      <c r="C50" s="58"/>
      <c r="D50" s="58"/>
      <c r="E50" s="58"/>
      <c r="F50" s="85">
        <f>SUM(F51:F53)</f>
        <v>0</v>
      </c>
    </row>
    <row r="51" spans="1:6" x14ac:dyDescent="0.25">
      <c r="A51" s="86" t="s">
        <v>92</v>
      </c>
      <c r="B51" s="62"/>
      <c r="C51" s="62"/>
      <c r="D51" s="41">
        <f t="shared" si="4"/>
        <v>0</v>
      </c>
      <c r="E51" s="41">
        <f t="shared" si="5"/>
        <v>0</v>
      </c>
      <c r="F51" s="83">
        <f t="shared" si="6"/>
        <v>0</v>
      </c>
    </row>
    <row r="52" spans="1:6" x14ac:dyDescent="0.25">
      <c r="A52" s="86" t="s">
        <v>92</v>
      </c>
      <c r="B52" s="62"/>
      <c r="C52" s="62"/>
      <c r="D52" s="41">
        <f t="shared" si="4"/>
        <v>0</v>
      </c>
      <c r="E52" s="41">
        <f t="shared" si="5"/>
        <v>0</v>
      </c>
      <c r="F52" s="83">
        <f t="shared" si="6"/>
        <v>0</v>
      </c>
    </row>
    <row r="53" spans="1:6" x14ac:dyDescent="0.25">
      <c r="A53" s="86" t="s">
        <v>92</v>
      </c>
      <c r="B53" s="62"/>
      <c r="C53" s="62"/>
      <c r="D53" s="41">
        <f t="shared" si="4"/>
        <v>0</v>
      </c>
      <c r="E53" s="41">
        <f t="shared" si="5"/>
        <v>0</v>
      </c>
      <c r="F53" s="83">
        <f t="shared" si="6"/>
        <v>0</v>
      </c>
    </row>
    <row r="54" spans="1:6" ht="30.75" customHeight="1" x14ac:dyDescent="0.25">
      <c r="A54" s="80" t="s">
        <v>94</v>
      </c>
      <c r="B54" s="58"/>
      <c r="C54" s="58"/>
      <c r="D54" s="58"/>
      <c r="E54" s="58"/>
      <c r="F54" s="85">
        <f>SUM(F55:F57)</f>
        <v>0</v>
      </c>
    </row>
    <row r="55" spans="1:6" x14ac:dyDescent="0.25">
      <c r="A55" s="86" t="s">
        <v>92</v>
      </c>
      <c r="B55" s="62"/>
      <c r="C55" s="62"/>
      <c r="D55" s="41">
        <f t="shared" ref="D55:D60" si="7">B55*C55</f>
        <v>0</v>
      </c>
      <c r="E55" s="41">
        <f t="shared" ref="E55:E60" si="8">ROUND(D55*0.19,2)</f>
        <v>0</v>
      </c>
      <c r="F55" s="83">
        <f t="shared" ref="F55:F60" si="9">D55+E55</f>
        <v>0</v>
      </c>
    </row>
    <row r="56" spans="1:6" x14ac:dyDescent="0.25">
      <c r="A56" s="86" t="s">
        <v>92</v>
      </c>
      <c r="B56" s="62"/>
      <c r="C56" s="62"/>
      <c r="D56" s="41">
        <f t="shared" si="7"/>
        <v>0</v>
      </c>
      <c r="E56" s="41">
        <f t="shared" si="8"/>
        <v>0</v>
      </c>
      <c r="F56" s="83">
        <f t="shared" si="9"/>
        <v>0</v>
      </c>
    </row>
    <row r="57" spans="1:6" x14ac:dyDescent="0.25">
      <c r="A57" s="86" t="s">
        <v>92</v>
      </c>
      <c r="B57" s="62"/>
      <c r="C57" s="62"/>
      <c r="D57" s="41">
        <f t="shared" si="7"/>
        <v>0</v>
      </c>
      <c r="E57" s="41">
        <f t="shared" si="8"/>
        <v>0</v>
      </c>
      <c r="F57" s="83">
        <f t="shared" si="9"/>
        <v>0</v>
      </c>
    </row>
    <row r="58" spans="1:6" ht="25.5" x14ac:dyDescent="0.25">
      <c r="A58" s="80" t="s">
        <v>95</v>
      </c>
      <c r="B58" s="58"/>
      <c r="C58" s="58"/>
      <c r="D58" s="58"/>
      <c r="E58" s="58"/>
      <c r="F58" s="85">
        <f>SUM(F59:F60)</f>
        <v>0</v>
      </c>
    </row>
    <row r="59" spans="1:6" x14ac:dyDescent="0.25">
      <c r="A59" s="86" t="s">
        <v>92</v>
      </c>
      <c r="B59" s="62"/>
      <c r="C59" s="62"/>
      <c r="D59" s="41">
        <f t="shared" si="7"/>
        <v>0</v>
      </c>
      <c r="E59" s="41">
        <f t="shared" si="8"/>
        <v>0</v>
      </c>
      <c r="F59" s="83">
        <f t="shared" si="9"/>
        <v>0</v>
      </c>
    </row>
    <row r="60" spans="1:6" x14ac:dyDescent="0.25">
      <c r="A60" s="86" t="s">
        <v>92</v>
      </c>
      <c r="B60" s="62"/>
      <c r="C60" s="62"/>
      <c r="D60" s="41">
        <f t="shared" si="7"/>
        <v>0</v>
      </c>
      <c r="E60" s="41">
        <f t="shared" si="8"/>
        <v>0</v>
      </c>
      <c r="F60" s="83">
        <f t="shared" si="9"/>
        <v>0</v>
      </c>
    </row>
    <row r="61" spans="1:6" ht="25.5" x14ac:dyDescent="0.25">
      <c r="A61" s="80" t="s">
        <v>96</v>
      </c>
      <c r="B61" s="58"/>
      <c r="C61" s="58"/>
      <c r="D61" s="58"/>
      <c r="E61" s="58"/>
      <c r="F61" s="85">
        <f>SUM(F62:F63)</f>
        <v>0</v>
      </c>
    </row>
    <row r="62" spans="1:6" x14ac:dyDescent="0.25">
      <c r="A62" s="86" t="s">
        <v>92</v>
      </c>
      <c r="B62" s="62"/>
      <c r="C62" s="62"/>
      <c r="D62" s="41">
        <f>B62*C62</f>
        <v>0</v>
      </c>
      <c r="E62" s="41">
        <f>ROUND(D62*0.19,2)</f>
        <v>0</v>
      </c>
      <c r="F62" s="83">
        <f>D62+E62</f>
        <v>0</v>
      </c>
    </row>
    <row r="63" spans="1:6" x14ac:dyDescent="0.25">
      <c r="A63" s="86" t="s">
        <v>92</v>
      </c>
      <c r="B63" s="62"/>
      <c r="C63" s="62"/>
      <c r="D63" s="41">
        <f>B63*C63</f>
        <v>0</v>
      </c>
      <c r="E63" s="41">
        <f>ROUND(D63*0.19,2)</f>
        <v>0</v>
      </c>
      <c r="F63" s="83">
        <f>D63+E63</f>
        <v>0</v>
      </c>
    </row>
    <row r="64" spans="1:6" ht="25.5" x14ac:dyDescent="0.25">
      <c r="A64" s="80" t="s">
        <v>97</v>
      </c>
      <c r="B64" s="58"/>
      <c r="C64" s="58"/>
      <c r="D64" s="58"/>
      <c r="E64" s="58"/>
      <c r="F64" s="85">
        <f>SUM(F65:F66)</f>
        <v>0</v>
      </c>
    </row>
    <row r="65" spans="1:6" x14ac:dyDescent="0.25">
      <c r="A65" s="86" t="s">
        <v>92</v>
      </c>
      <c r="B65" s="62"/>
      <c r="C65" s="62"/>
      <c r="D65" s="41">
        <f>B65*C65</f>
        <v>0</v>
      </c>
      <c r="E65" s="41">
        <f>ROUND(D65*0.19,2)</f>
        <v>0</v>
      </c>
      <c r="F65" s="83">
        <f>D65+E65</f>
        <v>0</v>
      </c>
    </row>
    <row r="66" spans="1:6" x14ac:dyDescent="0.25">
      <c r="A66" s="86" t="s">
        <v>92</v>
      </c>
      <c r="B66" s="62"/>
      <c r="C66" s="62"/>
      <c r="D66" s="41">
        <f>B66*C66</f>
        <v>0</v>
      </c>
      <c r="E66" s="41">
        <f>ROUND(D66*0.19,2)</f>
        <v>0</v>
      </c>
      <c r="F66" s="83">
        <f>D66+E66</f>
        <v>0</v>
      </c>
    </row>
    <row r="67" spans="1:6" s="4" customFormat="1" x14ac:dyDescent="0.25">
      <c r="A67" s="80" t="s">
        <v>98</v>
      </c>
      <c r="B67" s="58"/>
      <c r="C67" s="58"/>
      <c r="D67" s="58"/>
      <c r="E67" s="58"/>
      <c r="F67" s="85">
        <f>SUM(F68:F69)</f>
        <v>0</v>
      </c>
    </row>
    <row r="68" spans="1:6" x14ac:dyDescent="0.25">
      <c r="A68" s="86" t="s">
        <v>92</v>
      </c>
      <c r="B68" s="62"/>
      <c r="C68" s="62"/>
      <c r="D68" s="41">
        <f>B68*C68</f>
        <v>0</v>
      </c>
      <c r="E68" s="41">
        <f>ROUND(D68*0.19,2)</f>
        <v>0</v>
      </c>
      <c r="F68" s="83">
        <f>D68+E68</f>
        <v>0</v>
      </c>
    </row>
    <row r="69" spans="1:6" x14ac:dyDescent="0.25">
      <c r="A69" s="86" t="s">
        <v>92</v>
      </c>
      <c r="B69" s="62"/>
      <c r="C69" s="62"/>
      <c r="D69" s="41">
        <f>B69*C69</f>
        <v>0</v>
      </c>
      <c r="E69" s="41">
        <f>ROUND(D69*0.19,2)</f>
        <v>0</v>
      </c>
      <c r="F69" s="83">
        <f>D69+E69</f>
        <v>0</v>
      </c>
    </row>
    <row r="70" spans="1:6" ht="25.5" x14ac:dyDescent="0.25">
      <c r="A70" s="80" t="s">
        <v>99</v>
      </c>
      <c r="B70" s="58"/>
      <c r="C70" s="58"/>
      <c r="D70" s="58"/>
      <c r="E70" s="58"/>
      <c r="F70" s="85">
        <f>SUM(F71:F72)</f>
        <v>0</v>
      </c>
    </row>
    <row r="71" spans="1:6" x14ac:dyDescent="0.25">
      <c r="A71" s="86" t="s">
        <v>92</v>
      </c>
      <c r="B71" s="62"/>
      <c r="C71" s="62"/>
      <c r="D71" s="41">
        <f>B71*C71</f>
        <v>0</v>
      </c>
      <c r="E71" s="41">
        <f>ROUND(D71*0.19,2)</f>
        <v>0</v>
      </c>
      <c r="F71" s="83">
        <f>D71+E71</f>
        <v>0</v>
      </c>
    </row>
    <row r="72" spans="1:6" x14ac:dyDescent="0.25">
      <c r="A72" s="86" t="s">
        <v>92</v>
      </c>
      <c r="B72" s="62"/>
      <c r="C72" s="62"/>
      <c r="D72" s="41">
        <f>B72*C72</f>
        <v>0</v>
      </c>
      <c r="E72" s="41">
        <f>ROUND(D72*0.19,2)</f>
        <v>0</v>
      </c>
      <c r="F72" s="83">
        <f>D72+E72</f>
        <v>0</v>
      </c>
    </row>
    <row r="73" spans="1:6" ht="25.5" x14ac:dyDescent="0.25">
      <c r="A73" s="80" t="s">
        <v>100</v>
      </c>
      <c r="B73" s="58"/>
      <c r="C73" s="58"/>
      <c r="D73" s="58"/>
      <c r="E73" s="58"/>
      <c r="F73" s="85">
        <f>SUM(F74:F75)</f>
        <v>0</v>
      </c>
    </row>
    <row r="74" spans="1:6" x14ac:dyDescent="0.25">
      <c r="A74" s="87" t="s">
        <v>54</v>
      </c>
      <c r="B74" s="62"/>
      <c r="C74" s="62"/>
      <c r="D74" s="41">
        <f>B74*C74</f>
        <v>0</v>
      </c>
      <c r="E74" s="41">
        <f>ROUND(D74*0.19,2)</f>
        <v>0</v>
      </c>
      <c r="F74" s="83">
        <f>D74+E74</f>
        <v>0</v>
      </c>
    </row>
    <row r="75" spans="1:6" x14ac:dyDescent="0.25">
      <c r="A75" s="87" t="s">
        <v>54</v>
      </c>
      <c r="B75" s="62"/>
      <c r="C75" s="62"/>
      <c r="D75" s="41">
        <f>B75*C75</f>
        <v>0</v>
      </c>
      <c r="E75" s="41">
        <f>ROUND(D75*0.19,2)</f>
        <v>0</v>
      </c>
      <c r="F75" s="83">
        <f>D75+E75</f>
        <v>0</v>
      </c>
    </row>
    <row r="76" spans="1:6" ht="25.5" x14ac:dyDescent="0.25">
      <c r="A76" s="80" t="s">
        <v>101</v>
      </c>
      <c r="B76" s="58"/>
      <c r="C76" s="58"/>
      <c r="D76" s="58"/>
      <c r="E76" s="58"/>
      <c r="F76" s="85">
        <f>SUM(F77:F78)</f>
        <v>0</v>
      </c>
    </row>
    <row r="77" spans="1:6" x14ac:dyDescent="0.25">
      <c r="A77" s="87" t="s">
        <v>54</v>
      </c>
      <c r="B77" s="62"/>
      <c r="C77" s="62"/>
      <c r="D77" s="41">
        <f>B77*C77</f>
        <v>0</v>
      </c>
      <c r="E77" s="41">
        <f>ROUND(D77*0.19,2)</f>
        <v>0</v>
      </c>
      <c r="F77" s="83">
        <f>D77+E77</f>
        <v>0</v>
      </c>
    </row>
    <row r="78" spans="1:6" x14ac:dyDescent="0.25">
      <c r="A78" s="87" t="s">
        <v>54</v>
      </c>
      <c r="B78" s="62"/>
      <c r="C78" s="62"/>
      <c r="D78" s="41">
        <f>B78*C78</f>
        <v>0</v>
      </c>
      <c r="E78" s="41">
        <f>ROUND(D78*0.19,2)</f>
        <v>0</v>
      </c>
      <c r="F78" s="83">
        <f>D78+E78</f>
        <v>0</v>
      </c>
    </row>
    <row r="79" spans="1:6" ht="33" customHeight="1" x14ac:dyDescent="0.25">
      <c r="A79" s="80" t="s">
        <v>102</v>
      </c>
      <c r="B79" s="63"/>
      <c r="C79" s="63"/>
      <c r="D79" s="63"/>
      <c r="E79" s="63"/>
      <c r="F79" s="88"/>
    </row>
    <row r="80" spans="1:6" x14ac:dyDescent="0.25">
      <c r="A80" s="77" t="s">
        <v>103</v>
      </c>
      <c r="B80" s="42"/>
      <c r="C80" s="42"/>
      <c r="D80" s="42"/>
      <c r="E80" s="42"/>
      <c r="F80" s="89">
        <f>SUM(F81:F82)</f>
        <v>0</v>
      </c>
    </row>
    <row r="81" spans="1:6" x14ac:dyDescent="0.25">
      <c r="A81" s="87" t="s">
        <v>54</v>
      </c>
      <c r="B81" s="62"/>
      <c r="C81" s="62"/>
      <c r="D81" s="41">
        <f>B81*C81</f>
        <v>0</v>
      </c>
      <c r="E81" s="41">
        <f>ROUND(D81*0.19,2)</f>
        <v>0</v>
      </c>
      <c r="F81" s="83">
        <f>D81+E81</f>
        <v>0</v>
      </c>
    </row>
    <row r="82" spans="1:6" x14ac:dyDescent="0.25">
      <c r="A82" s="87" t="s">
        <v>54</v>
      </c>
      <c r="B82" s="62"/>
      <c r="C82" s="62"/>
      <c r="D82" s="41">
        <f>B82*C82</f>
        <v>0</v>
      </c>
      <c r="E82" s="41">
        <f>ROUND(D82*0.19,2)</f>
        <v>0</v>
      </c>
      <c r="F82" s="83">
        <f>D82+E82</f>
        <v>0</v>
      </c>
    </row>
    <row r="83" spans="1:6" ht="25.5" x14ac:dyDescent="0.25">
      <c r="A83" s="77" t="s">
        <v>104</v>
      </c>
      <c r="B83" s="42"/>
      <c r="C83" s="42"/>
      <c r="D83" s="42"/>
      <c r="E83" s="42"/>
      <c r="F83" s="89">
        <f>SUM(F84:F85)</f>
        <v>0</v>
      </c>
    </row>
    <row r="84" spans="1:6" x14ac:dyDescent="0.25">
      <c r="A84" s="87" t="s">
        <v>54</v>
      </c>
      <c r="B84" s="62"/>
      <c r="C84" s="62"/>
      <c r="D84" s="41">
        <f>B84*C84</f>
        <v>0</v>
      </c>
      <c r="E84" s="41">
        <f>ROUND(D84*0.19,2)</f>
        <v>0</v>
      </c>
      <c r="F84" s="83">
        <f>D84+E84</f>
        <v>0</v>
      </c>
    </row>
    <row r="85" spans="1:6" x14ac:dyDescent="0.25">
      <c r="A85" s="87" t="s">
        <v>54</v>
      </c>
      <c r="B85" s="62"/>
      <c r="C85" s="62"/>
      <c r="D85" s="41">
        <f>B85*C85</f>
        <v>0</v>
      </c>
      <c r="E85" s="41">
        <f>ROUND(D85*0.19,2)</f>
        <v>0</v>
      </c>
      <c r="F85" s="83">
        <f>D85+E85</f>
        <v>0</v>
      </c>
    </row>
    <row r="86" spans="1:6" ht="38.25" x14ac:dyDescent="0.25">
      <c r="A86" s="77" t="s">
        <v>105</v>
      </c>
      <c r="B86" s="42"/>
      <c r="C86" s="42"/>
      <c r="D86" s="42"/>
      <c r="E86" s="42"/>
      <c r="F86" s="89">
        <f>SUM(F87:F88)</f>
        <v>0</v>
      </c>
    </row>
    <row r="87" spans="1:6" x14ac:dyDescent="0.25">
      <c r="A87" s="87" t="s">
        <v>54</v>
      </c>
      <c r="B87" s="62"/>
      <c r="C87" s="62"/>
      <c r="D87" s="41">
        <f>B87*C87</f>
        <v>0</v>
      </c>
      <c r="E87" s="41">
        <f>ROUND(D87*0.19,2)</f>
        <v>0</v>
      </c>
      <c r="F87" s="83">
        <f>D87+E87</f>
        <v>0</v>
      </c>
    </row>
    <row r="88" spans="1:6" x14ac:dyDescent="0.25">
      <c r="A88" s="87" t="s">
        <v>54</v>
      </c>
      <c r="B88" s="62"/>
      <c r="C88" s="62"/>
      <c r="D88" s="41">
        <f>B88*C88</f>
        <v>0</v>
      </c>
      <c r="E88" s="41">
        <f>ROUND(D88*0.19,2)</f>
        <v>0</v>
      </c>
      <c r="F88" s="83">
        <f>D88+E88</f>
        <v>0</v>
      </c>
    </row>
    <row r="89" spans="1:6" ht="25.5" x14ac:dyDescent="0.25">
      <c r="A89" s="77" t="s">
        <v>106</v>
      </c>
      <c r="B89" s="42"/>
      <c r="C89" s="42"/>
      <c r="D89" s="42"/>
      <c r="E89" s="42"/>
      <c r="F89" s="89">
        <f>SUM(F90:F91)</f>
        <v>0</v>
      </c>
    </row>
    <row r="90" spans="1:6" x14ac:dyDescent="0.25">
      <c r="A90" s="87" t="s">
        <v>54</v>
      </c>
      <c r="B90" s="62"/>
      <c r="C90" s="62"/>
      <c r="D90" s="41">
        <f>B90*C90</f>
        <v>0</v>
      </c>
      <c r="E90" s="41">
        <f>ROUND(D90*0.19,2)</f>
        <v>0</v>
      </c>
      <c r="F90" s="83">
        <f>D90+E90</f>
        <v>0</v>
      </c>
    </row>
    <row r="91" spans="1:6" x14ac:dyDescent="0.25">
      <c r="A91" s="87" t="s">
        <v>54</v>
      </c>
      <c r="B91" s="62"/>
      <c r="C91" s="62"/>
      <c r="D91" s="41">
        <f>B91*C91</f>
        <v>0</v>
      </c>
      <c r="E91" s="41">
        <f>ROUND(D91*0.19,2)</f>
        <v>0</v>
      </c>
      <c r="F91" s="83">
        <f>D91+E91</f>
        <v>0</v>
      </c>
    </row>
    <row r="92" spans="1:6" ht="25.5" x14ac:dyDescent="0.25">
      <c r="A92" s="44" t="s">
        <v>107</v>
      </c>
      <c r="B92" s="58"/>
      <c r="C92" s="58"/>
      <c r="D92" s="58"/>
      <c r="E92" s="58"/>
      <c r="F92" s="85">
        <f>SUM(F93:F94)</f>
        <v>0</v>
      </c>
    </row>
    <row r="93" spans="1:6" x14ac:dyDescent="0.25">
      <c r="A93" s="90" t="s">
        <v>54</v>
      </c>
      <c r="B93" s="62"/>
      <c r="C93" s="62"/>
      <c r="D93" s="41">
        <f>B93*C93</f>
        <v>0</v>
      </c>
      <c r="E93" s="41">
        <f>ROUND(D93*0.19,2)</f>
        <v>0</v>
      </c>
      <c r="F93" s="83">
        <f>D93+E93</f>
        <v>0</v>
      </c>
    </row>
    <row r="94" spans="1:6" x14ac:dyDescent="0.25">
      <c r="A94" s="90" t="s">
        <v>54</v>
      </c>
      <c r="B94" s="62"/>
      <c r="C94" s="62"/>
      <c r="D94" s="41">
        <f>B94*C94</f>
        <v>0</v>
      </c>
      <c r="E94" s="41">
        <f>ROUND(D94*0.19,2)</f>
        <v>0</v>
      </c>
      <c r="F94" s="83">
        <f>D94+E94</f>
        <v>0</v>
      </c>
    </row>
    <row r="95" spans="1:6" x14ac:dyDescent="0.25">
      <c r="A95" s="64" t="s">
        <v>120</v>
      </c>
      <c r="B95" s="65"/>
      <c r="C95" s="65"/>
      <c r="D95" s="65"/>
      <c r="E95" s="65"/>
      <c r="F95" s="66">
        <f>F8+F10+F22+F27+F31+F46+F50+F54+F58+F61+F64+F67+F70+F73+F76+F79+F92</f>
        <v>0</v>
      </c>
    </row>
    <row r="96" spans="1:6" x14ac:dyDescent="0.25">
      <c r="A96" s="67"/>
      <c r="B96" s="68"/>
      <c r="C96" s="68"/>
      <c r="D96" s="68"/>
      <c r="E96" s="68"/>
      <c r="F96" s="69"/>
    </row>
    <row r="97" spans="1:7" ht="25.5" x14ac:dyDescent="0.25">
      <c r="A97" s="91" t="s">
        <v>108</v>
      </c>
      <c r="B97" s="92"/>
      <c r="C97" s="92"/>
      <c r="D97" s="92"/>
      <c r="E97" s="92"/>
      <c r="F97" s="93"/>
    </row>
    <row r="98" spans="1:7" ht="15.75" thickBot="1" x14ac:dyDescent="0.3">
      <c r="A98" s="94" t="s">
        <v>121</v>
      </c>
      <c r="B98" s="95"/>
      <c r="C98" s="95"/>
      <c r="D98" s="95"/>
      <c r="E98" s="95"/>
      <c r="F98" s="96">
        <f>F95-F97</f>
        <v>0</v>
      </c>
    </row>
    <row r="99" spans="1:7" x14ac:dyDescent="0.25">
      <c r="A99" s="70"/>
      <c r="F99" s="71"/>
      <c r="G99" s="24"/>
    </row>
    <row r="100" spans="1:7" x14ac:dyDescent="0.25">
      <c r="A100" s="70" t="s">
        <v>110</v>
      </c>
      <c r="F100" s="71"/>
    </row>
    <row r="101" spans="1:7" x14ac:dyDescent="0.25">
      <c r="A101" s="70"/>
      <c r="F101" s="71"/>
    </row>
    <row r="102" spans="1:7" ht="15.75" thickBot="1" x14ac:dyDescent="0.3">
      <c r="A102" s="72" t="s">
        <v>111</v>
      </c>
      <c r="B102" s="73"/>
      <c r="C102" s="73"/>
      <c r="D102" s="73"/>
      <c r="E102" s="73"/>
      <c r="F102" s="74"/>
    </row>
    <row r="104" spans="1:7" x14ac:dyDescent="0.25">
      <c r="A104" s="147" t="s">
        <v>112</v>
      </c>
      <c r="B104" s="148"/>
      <c r="C104" s="148"/>
      <c r="D104" s="148"/>
      <c r="E104" s="148"/>
      <c r="F104" s="148"/>
      <c r="G104" s="148"/>
    </row>
    <row r="105" spans="1:7" x14ac:dyDescent="0.25">
      <c r="A105" s="148"/>
      <c r="B105" s="148"/>
      <c r="C105" s="148"/>
      <c r="D105" s="148"/>
      <c r="E105" s="148"/>
      <c r="F105" s="148"/>
      <c r="G105" s="148"/>
    </row>
    <row r="106" spans="1:7" ht="31.15" customHeight="1" x14ac:dyDescent="0.25">
      <c r="A106" s="149" t="s">
        <v>113</v>
      </c>
      <c r="B106" s="149"/>
      <c r="C106" s="149"/>
      <c r="D106" s="149"/>
      <c r="E106" s="149"/>
      <c r="F106" s="149"/>
    </row>
  </sheetData>
  <mergeCells count="10">
    <mergeCell ref="A2:F2"/>
    <mergeCell ref="A4:F4"/>
    <mergeCell ref="A5:F5"/>
    <mergeCell ref="L8:L9"/>
    <mergeCell ref="M8:M9"/>
    <mergeCell ref="N8:N9"/>
    <mergeCell ref="O8:O9"/>
    <mergeCell ref="P8:P9"/>
    <mergeCell ref="A104:G105"/>
    <mergeCell ref="A106:F106"/>
  </mergeCells>
  <pageMargins left="0.25" right="0.25" top="0.75" bottom="0.75" header="0.3" footer="0.3"/>
  <pageSetup paperSize="9" scale="4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4AF2F-8595-41E0-B9DD-180FAA3F177C}">
  <dimension ref="B1:I40"/>
  <sheetViews>
    <sheetView workbookViewId="0">
      <selection activeCell="H25" sqref="H25"/>
    </sheetView>
  </sheetViews>
  <sheetFormatPr defaultColWidth="9.140625" defaultRowHeight="12.75" x14ac:dyDescent="0.2"/>
  <cols>
    <col min="1" max="1" width="9.140625" style="98"/>
    <col min="2" max="2" width="9.140625" style="101"/>
    <col min="3" max="3" width="45.7109375" style="98" customWidth="1"/>
    <col min="4" max="4" width="14.85546875" style="98" customWidth="1"/>
    <col min="5" max="5" width="14.140625" style="98" customWidth="1"/>
    <col min="6" max="6" width="14.42578125" style="98" customWidth="1"/>
    <col min="7" max="16384" width="9.140625" style="98"/>
  </cols>
  <sheetData>
    <row r="1" spans="2:9" ht="15.75" x14ac:dyDescent="0.25">
      <c r="B1" s="98"/>
      <c r="E1" s="155"/>
      <c r="F1" s="155"/>
      <c r="G1" s="99"/>
      <c r="H1" s="100"/>
      <c r="I1" s="99"/>
    </row>
    <row r="2" spans="2:9" ht="18.75" x14ac:dyDescent="0.2">
      <c r="B2" s="156" t="s">
        <v>122</v>
      </c>
      <c r="C2" s="156"/>
      <c r="D2" s="156"/>
      <c r="E2" s="156"/>
      <c r="F2" s="156"/>
    </row>
    <row r="3" spans="2:9" ht="18.75" x14ac:dyDescent="0.2">
      <c r="B3" s="156" t="s">
        <v>123</v>
      </c>
      <c r="C3" s="156"/>
      <c r="D3" s="156"/>
      <c r="E3" s="156"/>
      <c r="F3" s="156"/>
    </row>
    <row r="4" spans="2:9" x14ac:dyDescent="0.2">
      <c r="C4" s="102"/>
    </row>
    <row r="5" spans="2:9" x14ac:dyDescent="0.2">
      <c r="C5" s="103"/>
    </row>
    <row r="6" spans="2:9" x14ac:dyDescent="0.2">
      <c r="B6" s="157" t="s">
        <v>124</v>
      </c>
      <c r="C6" s="157" t="s">
        <v>125</v>
      </c>
      <c r="D6" s="157" t="s">
        <v>126</v>
      </c>
      <c r="E6" s="157" t="s">
        <v>127</v>
      </c>
      <c r="F6" s="157" t="s">
        <v>128</v>
      </c>
    </row>
    <row r="7" spans="2:9" x14ac:dyDescent="0.2">
      <c r="B7" s="158"/>
      <c r="C7" s="158"/>
      <c r="D7" s="158"/>
      <c r="E7" s="158"/>
      <c r="F7" s="158"/>
    </row>
    <row r="8" spans="2:9" x14ac:dyDescent="0.2">
      <c r="B8" s="158"/>
      <c r="C8" s="158"/>
      <c r="D8" s="158"/>
      <c r="E8" s="158"/>
      <c r="F8" s="158"/>
    </row>
    <row r="9" spans="2:9" x14ac:dyDescent="0.2">
      <c r="B9" s="158"/>
      <c r="C9" s="158"/>
      <c r="D9" s="159"/>
      <c r="E9" s="158"/>
      <c r="F9" s="158"/>
    </row>
    <row r="10" spans="2:9" x14ac:dyDescent="0.2">
      <c r="B10" s="104" t="s">
        <v>129</v>
      </c>
      <c r="C10" s="105" t="s">
        <v>130</v>
      </c>
      <c r="D10" s="106">
        <v>0</v>
      </c>
      <c r="E10" s="106">
        <f>D40</f>
        <v>36360</v>
      </c>
      <c r="F10" s="106" t="e">
        <f>E40</f>
        <v>#REF!</v>
      </c>
    </row>
    <row r="11" spans="2:9" x14ac:dyDescent="0.2">
      <c r="B11" s="104" t="s">
        <v>131</v>
      </c>
      <c r="C11" s="105" t="s">
        <v>132</v>
      </c>
      <c r="D11" s="106">
        <f>SUM(D12:D15)</f>
        <v>354660</v>
      </c>
      <c r="E11" s="106">
        <f t="shared" ref="E11:F11" si="0">SUM(E12:E15)</f>
        <v>235220</v>
      </c>
      <c r="F11" s="106">
        <f t="shared" si="0"/>
        <v>158000</v>
      </c>
    </row>
    <row r="12" spans="2:9" x14ac:dyDescent="0.2">
      <c r="B12" s="107">
        <v>1</v>
      </c>
      <c r="C12" s="108" t="s">
        <v>133</v>
      </c>
      <c r="D12" s="106">
        <v>26400</v>
      </c>
      <c r="E12" s="106">
        <v>96000</v>
      </c>
      <c r="F12" s="106">
        <v>158000</v>
      </c>
    </row>
    <row r="13" spans="2:9" x14ac:dyDescent="0.2">
      <c r="B13" s="107">
        <v>2</v>
      </c>
      <c r="C13" s="108" t="s">
        <v>134</v>
      </c>
      <c r="D13" s="106"/>
      <c r="E13" s="106"/>
      <c r="F13" s="106"/>
    </row>
    <row r="14" spans="2:9" x14ac:dyDescent="0.2">
      <c r="B14" s="107">
        <v>3</v>
      </c>
      <c r="C14" s="108" t="s">
        <v>135</v>
      </c>
      <c r="D14" s="106">
        <v>5100</v>
      </c>
      <c r="E14" s="106">
        <v>0</v>
      </c>
      <c r="F14" s="106">
        <v>0</v>
      </c>
    </row>
    <row r="15" spans="2:9" x14ac:dyDescent="0.2">
      <c r="B15" s="107">
        <v>4</v>
      </c>
      <c r="C15" s="109" t="s">
        <v>136</v>
      </c>
      <c r="D15" s="106">
        <v>323160</v>
      </c>
      <c r="E15" s="106">
        <v>139220</v>
      </c>
      <c r="F15" s="106">
        <v>0</v>
      </c>
    </row>
    <row r="16" spans="2:9" x14ac:dyDescent="0.2">
      <c r="B16" s="104"/>
      <c r="C16" s="105" t="s">
        <v>137</v>
      </c>
      <c r="D16" s="106">
        <f>D10+D11</f>
        <v>354660</v>
      </c>
      <c r="E16" s="106">
        <f t="shared" ref="E16:F16" si="1">E10+E11</f>
        <v>271580</v>
      </c>
      <c r="F16" s="106" t="e">
        <f t="shared" si="1"/>
        <v>#REF!</v>
      </c>
    </row>
    <row r="17" spans="2:6" x14ac:dyDescent="0.2">
      <c r="B17" s="104" t="s">
        <v>138</v>
      </c>
      <c r="C17" s="105" t="s">
        <v>139</v>
      </c>
      <c r="D17" s="106">
        <f>SUM(D18:D29)</f>
        <v>318300</v>
      </c>
      <c r="E17" s="106">
        <f t="shared" ref="E17:F17" si="2">SUM(E18:E29)</f>
        <v>240400</v>
      </c>
      <c r="F17" s="106">
        <f t="shared" si="2"/>
        <v>161200</v>
      </c>
    </row>
    <row r="18" spans="2:6" ht="25.5" x14ac:dyDescent="0.2">
      <c r="B18" s="107">
        <v>1</v>
      </c>
      <c r="C18" s="108" t="s">
        <v>145</v>
      </c>
      <c r="D18" s="106">
        <v>136000</v>
      </c>
      <c r="E18" s="106">
        <v>58000</v>
      </c>
      <c r="F18" s="106">
        <v>22000</v>
      </c>
    </row>
    <row r="19" spans="2:6" ht="25.5" x14ac:dyDescent="0.2">
      <c r="B19" s="107">
        <v>2</v>
      </c>
      <c r="C19" s="108" t="s">
        <v>140</v>
      </c>
      <c r="D19" s="106">
        <v>72000</v>
      </c>
      <c r="E19" s="106">
        <v>72000</v>
      </c>
      <c r="F19" s="106">
        <v>28800</v>
      </c>
    </row>
    <row r="20" spans="2:6" x14ac:dyDescent="0.2">
      <c r="B20" s="107">
        <v>3</v>
      </c>
      <c r="C20" s="108" t="s">
        <v>141</v>
      </c>
      <c r="D20" s="106">
        <v>48000</v>
      </c>
      <c r="E20" s="106">
        <v>48000</v>
      </c>
      <c r="F20" s="106">
        <v>48000</v>
      </c>
    </row>
    <row r="21" spans="2:6" x14ac:dyDescent="0.2">
      <c r="B21" s="107">
        <v>4</v>
      </c>
      <c r="C21" s="108" t="s">
        <v>162</v>
      </c>
      <c r="D21" s="106">
        <v>43200</v>
      </c>
      <c r="E21" s="106">
        <v>43200</v>
      </c>
      <c r="F21" s="106">
        <v>43200</v>
      </c>
    </row>
    <row r="22" spans="2:6" x14ac:dyDescent="0.2">
      <c r="B22" s="107">
        <v>5</v>
      </c>
      <c r="C22" s="108" t="s">
        <v>163</v>
      </c>
      <c r="D22" s="106">
        <v>4200</v>
      </c>
      <c r="E22" s="106">
        <v>4200</v>
      </c>
      <c r="F22" s="106">
        <v>4200</v>
      </c>
    </row>
    <row r="23" spans="2:6" x14ac:dyDescent="0.2">
      <c r="B23" s="107">
        <v>6</v>
      </c>
      <c r="C23" s="108" t="s">
        <v>164</v>
      </c>
      <c r="D23" s="106">
        <v>4200</v>
      </c>
      <c r="E23" s="106">
        <v>4200</v>
      </c>
      <c r="F23" s="106">
        <v>4200</v>
      </c>
    </row>
    <row r="24" spans="2:6" x14ac:dyDescent="0.2">
      <c r="B24" s="107">
        <v>7</v>
      </c>
      <c r="C24" s="108" t="s">
        <v>165</v>
      </c>
      <c r="D24" s="106">
        <v>4200</v>
      </c>
      <c r="E24" s="106">
        <v>4200</v>
      </c>
      <c r="F24" s="106">
        <v>4200</v>
      </c>
    </row>
    <row r="25" spans="2:6" x14ac:dyDescent="0.2">
      <c r="B25" s="107">
        <v>8</v>
      </c>
      <c r="C25" s="108" t="s">
        <v>166</v>
      </c>
      <c r="D25" s="106">
        <v>4200</v>
      </c>
      <c r="E25" s="106">
        <v>4200</v>
      </c>
      <c r="F25" s="106">
        <v>4200</v>
      </c>
    </row>
    <row r="26" spans="2:6" x14ac:dyDescent="0.2">
      <c r="B26" s="107">
        <v>9</v>
      </c>
      <c r="C26" s="108" t="s">
        <v>167</v>
      </c>
      <c r="D26" s="106">
        <v>300</v>
      </c>
      <c r="E26" s="106">
        <v>300</v>
      </c>
      <c r="F26" s="106">
        <v>300</v>
      </c>
    </row>
    <row r="27" spans="2:6" x14ac:dyDescent="0.2">
      <c r="B27" s="107">
        <v>10</v>
      </c>
      <c r="C27" s="108" t="s">
        <v>143</v>
      </c>
      <c r="D27" s="106">
        <v>300</v>
      </c>
      <c r="E27" s="106">
        <v>300</v>
      </c>
      <c r="F27" s="106">
        <v>300</v>
      </c>
    </row>
    <row r="28" spans="2:6" x14ac:dyDescent="0.2">
      <c r="B28" s="107">
        <v>11</v>
      </c>
      <c r="C28" s="108" t="s">
        <v>142</v>
      </c>
      <c r="D28" s="106">
        <v>0</v>
      </c>
      <c r="E28" s="106">
        <v>0</v>
      </c>
      <c r="F28" s="106">
        <v>0</v>
      </c>
    </row>
    <row r="29" spans="2:6" x14ac:dyDescent="0.2">
      <c r="B29" s="107">
        <v>12</v>
      </c>
      <c r="C29" s="108" t="s">
        <v>143</v>
      </c>
      <c r="D29" s="106">
        <v>1700</v>
      </c>
      <c r="E29" s="106">
        <v>1800</v>
      </c>
      <c r="F29" s="106">
        <v>1800</v>
      </c>
    </row>
    <row r="30" spans="2:6" x14ac:dyDescent="0.2">
      <c r="B30" s="104" t="s">
        <v>144</v>
      </c>
      <c r="C30" s="105" t="s">
        <v>147</v>
      </c>
      <c r="D30" s="106">
        <f>D31+D32</f>
        <v>0</v>
      </c>
      <c r="E30" s="106">
        <f t="shared" ref="E30:F30" si="3">E31+E32</f>
        <v>0</v>
      </c>
      <c r="F30" s="106">
        <f t="shared" si="3"/>
        <v>0</v>
      </c>
    </row>
    <row r="31" spans="2:6" x14ac:dyDescent="0.2">
      <c r="B31" s="107"/>
      <c r="C31" s="108" t="s">
        <v>148</v>
      </c>
      <c r="D31" s="106"/>
      <c r="E31" s="106"/>
      <c r="F31" s="106"/>
    </row>
    <row r="32" spans="2:6" x14ac:dyDescent="0.2">
      <c r="B32" s="107"/>
      <c r="C32" s="108" t="s">
        <v>149</v>
      </c>
      <c r="D32" s="106"/>
      <c r="E32" s="106"/>
      <c r="F32" s="106"/>
    </row>
    <row r="33" spans="2:6" x14ac:dyDescent="0.2">
      <c r="B33" s="107" t="s">
        <v>146</v>
      </c>
      <c r="C33" s="110" t="s">
        <v>151</v>
      </c>
      <c r="D33" s="106">
        <f>D34-D35+D36</f>
        <v>0</v>
      </c>
      <c r="E33" s="106">
        <f t="shared" ref="E33:F33" si="4">E34-E35+E36</f>
        <v>3000</v>
      </c>
      <c r="F33" s="106">
        <f t="shared" si="4"/>
        <v>3844</v>
      </c>
    </row>
    <row r="34" spans="2:6" x14ac:dyDescent="0.2">
      <c r="B34" s="107">
        <v>1</v>
      </c>
      <c r="C34" s="108" t="s">
        <v>152</v>
      </c>
      <c r="D34" s="106"/>
      <c r="E34" s="106"/>
      <c r="F34" s="106"/>
    </row>
    <row r="35" spans="2:6" x14ac:dyDescent="0.2">
      <c r="B35" s="107">
        <v>2</v>
      </c>
      <c r="C35" s="108" t="s">
        <v>153</v>
      </c>
      <c r="D35" s="106"/>
      <c r="E35" s="106"/>
      <c r="F35" s="106"/>
    </row>
    <row r="36" spans="2:6" x14ac:dyDescent="0.2">
      <c r="B36" s="107">
        <v>3</v>
      </c>
      <c r="C36" s="108" t="s">
        <v>154</v>
      </c>
      <c r="D36" s="106">
        <v>0</v>
      </c>
      <c r="E36" s="106">
        <v>3000</v>
      </c>
      <c r="F36" s="106">
        <v>3844</v>
      </c>
    </row>
    <row r="37" spans="2:6" x14ac:dyDescent="0.2">
      <c r="B37" s="107" t="s">
        <v>150</v>
      </c>
      <c r="C37" s="110" t="s">
        <v>156</v>
      </c>
      <c r="D37" s="106">
        <v>0</v>
      </c>
      <c r="E37" s="106">
        <v>0</v>
      </c>
      <c r="F37" s="106">
        <v>0</v>
      </c>
    </row>
    <row r="38" spans="2:6" x14ac:dyDescent="0.2">
      <c r="B38" s="104" t="s">
        <v>155</v>
      </c>
      <c r="C38" s="105" t="s">
        <v>168</v>
      </c>
      <c r="D38" s="106">
        <f>D17+D30+D33+D37</f>
        <v>318300</v>
      </c>
      <c r="E38" s="106" t="e">
        <f>E17+#REF!+E30+E33+E37</f>
        <v>#REF!</v>
      </c>
      <c r="F38" s="106" t="e">
        <f>F17+#REF!+F30+F33+F37</f>
        <v>#REF!</v>
      </c>
    </row>
    <row r="39" spans="2:6" x14ac:dyDescent="0.2">
      <c r="B39" s="104" t="s">
        <v>157</v>
      </c>
      <c r="C39" s="105" t="s">
        <v>169</v>
      </c>
      <c r="D39" s="106">
        <f>D11-D38</f>
        <v>36360</v>
      </c>
      <c r="E39" s="106" t="e">
        <f>E11-E38</f>
        <v>#REF!</v>
      </c>
      <c r="F39" s="106" t="e">
        <f>F11-F38</f>
        <v>#REF!</v>
      </c>
    </row>
    <row r="40" spans="2:6" x14ac:dyDescent="0.2">
      <c r="B40" s="104" t="s">
        <v>158</v>
      </c>
      <c r="C40" s="105" t="s">
        <v>170</v>
      </c>
      <c r="D40" s="106">
        <f>D10+D39</f>
        <v>36360</v>
      </c>
      <c r="E40" s="106" t="e">
        <f>E10+E39</f>
        <v>#REF!</v>
      </c>
      <c r="F40" s="106" t="e">
        <f>F10+F39</f>
        <v>#REF!</v>
      </c>
    </row>
  </sheetData>
  <mergeCells count="8">
    <mergeCell ref="E1:F1"/>
    <mergeCell ref="B2:F2"/>
    <mergeCell ref="B3:F3"/>
    <mergeCell ref="B6:B9"/>
    <mergeCell ref="C6:C9"/>
    <mergeCell ref="D6:D9"/>
    <mergeCell ref="E6:E9"/>
    <mergeCell ref="F6:F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7AF49-B329-4D98-B72A-78CCAF3311AB}">
  <dimension ref="A1:O105"/>
  <sheetViews>
    <sheetView workbookViewId="0">
      <selection activeCell="G111" sqref="G111"/>
    </sheetView>
  </sheetViews>
  <sheetFormatPr defaultColWidth="8.85546875" defaultRowHeight="15" x14ac:dyDescent="0.25"/>
  <cols>
    <col min="1" max="1" width="51.7109375" customWidth="1"/>
    <col min="2" max="2" width="9.140625" bestFit="1" customWidth="1"/>
    <col min="3" max="3" width="11.7109375" customWidth="1"/>
    <col min="4" max="4" width="14.7109375" customWidth="1"/>
    <col min="5" max="5" width="16" bestFit="1" customWidth="1"/>
    <col min="6" max="6" width="12.28515625" bestFit="1" customWidth="1"/>
    <col min="7" max="8" width="11.85546875" bestFit="1" customWidth="1"/>
    <col min="9" max="9" width="29.85546875" customWidth="1"/>
    <col min="10" max="10" width="9.42578125" bestFit="1" customWidth="1"/>
    <col min="256" max="256" width="51.7109375" customWidth="1"/>
    <col min="257" max="257" width="9.140625" bestFit="1" customWidth="1"/>
    <col min="258" max="258" width="12.7109375" bestFit="1" customWidth="1"/>
    <col min="259" max="259" width="11.5703125" bestFit="1" customWidth="1"/>
    <col min="260" max="260" width="10.28515625" customWidth="1"/>
    <col min="261" max="261" width="16" bestFit="1" customWidth="1"/>
    <col min="262" max="262" width="12.28515625" bestFit="1" customWidth="1"/>
    <col min="263" max="264" width="11.85546875" bestFit="1" customWidth="1"/>
    <col min="265" max="265" width="9.140625" bestFit="1" customWidth="1"/>
    <col min="266" max="266" width="9.42578125" bestFit="1" customWidth="1"/>
    <col min="512" max="512" width="51.7109375" customWidth="1"/>
    <col min="513" max="513" width="9.140625" bestFit="1" customWidth="1"/>
    <col min="514" max="514" width="12.7109375" bestFit="1" customWidth="1"/>
    <col min="515" max="515" width="11.5703125" bestFit="1" customWidth="1"/>
    <col min="516" max="516" width="10.28515625" customWidth="1"/>
    <col min="517" max="517" width="16" bestFit="1" customWidth="1"/>
    <col min="518" max="518" width="12.28515625" bestFit="1" customWidth="1"/>
    <col min="519" max="520" width="11.85546875" bestFit="1" customWidth="1"/>
    <col min="521" max="521" width="9.140625" bestFit="1" customWidth="1"/>
    <col min="522" max="522" width="9.42578125" bestFit="1" customWidth="1"/>
    <col min="768" max="768" width="51.7109375" customWidth="1"/>
    <col min="769" max="769" width="9.140625" bestFit="1" customWidth="1"/>
    <col min="770" max="770" width="12.7109375" bestFit="1" customWidth="1"/>
    <col min="771" max="771" width="11.5703125" bestFit="1" customWidth="1"/>
    <col min="772" max="772" width="10.28515625" customWidth="1"/>
    <col min="773" max="773" width="16" bestFit="1" customWidth="1"/>
    <col min="774" max="774" width="12.28515625" bestFit="1" customWidth="1"/>
    <col min="775" max="776" width="11.85546875" bestFit="1" customWidth="1"/>
    <col min="777" max="777" width="9.140625" bestFit="1" customWidth="1"/>
    <col min="778" max="778" width="9.42578125" bestFit="1" customWidth="1"/>
    <col min="1024" max="1024" width="51.7109375" customWidth="1"/>
    <col min="1025" max="1025" width="9.140625" bestFit="1" customWidth="1"/>
    <col min="1026" max="1026" width="12.7109375" bestFit="1" customWidth="1"/>
    <col min="1027" max="1027" width="11.5703125" bestFit="1" customWidth="1"/>
    <col min="1028" max="1028" width="10.28515625" customWidth="1"/>
    <col min="1029" max="1029" width="16" bestFit="1" customWidth="1"/>
    <col min="1030" max="1030" width="12.28515625" bestFit="1" customWidth="1"/>
    <col min="1031" max="1032" width="11.85546875" bestFit="1" customWidth="1"/>
    <col min="1033" max="1033" width="9.140625" bestFit="1" customWidth="1"/>
    <col min="1034" max="1034" width="9.42578125" bestFit="1" customWidth="1"/>
    <col min="1280" max="1280" width="51.7109375" customWidth="1"/>
    <col min="1281" max="1281" width="9.140625" bestFit="1" customWidth="1"/>
    <col min="1282" max="1282" width="12.7109375" bestFit="1" customWidth="1"/>
    <col min="1283" max="1283" width="11.5703125" bestFit="1" customWidth="1"/>
    <col min="1284" max="1284" width="10.28515625" customWidth="1"/>
    <col min="1285" max="1285" width="16" bestFit="1" customWidth="1"/>
    <col min="1286" max="1286" width="12.28515625" bestFit="1" customWidth="1"/>
    <col min="1287" max="1288" width="11.85546875" bestFit="1" customWidth="1"/>
    <col min="1289" max="1289" width="9.140625" bestFit="1" customWidth="1"/>
    <col min="1290" max="1290" width="9.42578125" bestFit="1" customWidth="1"/>
    <col min="1536" max="1536" width="51.7109375" customWidth="1"/>
    <col min="1537" max="1537" width="9.140625" bestFit="1" customWidth="1"/>
    <col min="1538" max="1538" width="12.7109375" bestFit="1" customWidth="1"/>
    <col min="1539" max="1539" width="11.5703125" bestFit="1" customWidth="1"/>
    <col min="1540" max="1540" width="10.28515625" customWidth="1"/>
    <col min="1541" max="1541" width="16" bestFit="1" customWidth="1"/>
    <col min="1542" max="1542" width="12.28515625" bestFit="1" customWidth="1"/>
    <col min="1543" max="1544" width="11.85546875" bestFit="1" customWidth="1"/>
    <col min="1545" max="1545" width="9.140625" bestFit="1" customWidth="1"/>
    <col min="1546" max="1546" width="9.42578125" bestFit="1" customWidth="1"/>
    <col min="1792" max="1792" width="51.7109375" customWidth="1"/>
    <col min="1793" max="1793" width="9.140625" bestFit="1" customWidth="1"/>
    <col min="1794" max="1794" width="12.7109375" bestFit="1" customWidth="1"/>
    <col min="1795" max="1795" width="11.5703125" bestFit="1" customWidth="1"/>
    <col min="1796" max="1796" width="10.28515625" customWidth="1"/>
    <col min="1797" max="1797" width="16" bestFit="1" customWidth="1"/>
    <col min="1798" max="1798" width="12.28515625" bestFit="1" customWidth="1"/>
    <col min="1799" max="1800" width="11.85546875" bestFit="1" customWidth="1"/>
    <col min="1801" max="1801" width="9.140625" bestFit="1" customWidth="1"/>
    <col min="1802" max="1802" width="9.42578125" bestFit="1" customWidth="1"/>
    <col min="2048" max="2048" width="51.7109375" customWidth="1"/>
    <col min="2049" max="2049" width="9.140625" bestFit="1" customWidth="1"/>
    <col min="2050" max="2050" width="12.7109375" bestFit="1" customWidth="1"/>
    <col min="2051" max="2051" width="11.5703125" bestFit="1" customWidth="1"/>
    <col min="2052" max="2052" width="10.28515625" customWidth="1"/>
    <col min="2053" max="2053" width="16" bestFit="1" customWidth="1"/>
    <col min="2054" max="2054" width="12.28515625" bestFit="1" customWidth="1"/>
    <col min="2055" max="2056" width="11.85546875" bestFit="1" customWidth="1"/>
    <col min="2057" max="2057" width="9.140625" bestFit="1" customWidth="1"/>
    <col min="2058" max="2058" width="9.42578125" bestFit="1" customWidth="1"/>
    <col min="2304" max="2304" width="51.7109375" customWidth="1"/>
    <col min="2305" max="2305" width="9.140625" bestFit="1" customWidth="1"/>
    <col min="2306" max="2306" width="12.7109375" bestFit="1" customWidth="1"/>
    <col min="2307" max="2307" width="11.5703125" bestFit="1" customWidth="1"/>
    <col min="2308" max="2308" width="10.28515625" customWidth="1"/>
    <col min="2309" max="2309" width="16" bestFit="1" customWidth="1"/>
    <col min="2310" max="2310" width="12.28515625" bestFit="1" customWidth="1"/>
    <col min="2311" max="2312" width="11.85546875" bestFit="1" customWidth="1"/>
    <col min="2313" max="2313" width="9.140625" bestFit="1" customWidth="1"/>
    <col min="2314" max="2314" width="9.42578125" bestFit="1" customWidth="1"/>
    <col min="2560" max="2560" width="51.7109375" customWidth="1"/>
    <col min="2561" max="2561" width="9.140625" bestFit="1" customWidth="1"/>
    <col min="2562" max="2562" width="12.7109375" bestFit="1" customWidth="1"/>
    <col min="2563" max="2563" width="11.5703125" bestFit="1" customWidth="1"/>
    <col min="2564" max="2564" width="10.28515625" customWidth="1"/>
    <col min="2565" max="2565" width="16" bestFit="1" customWidth="1"/>
    <col min="2566" max="2566" width="12.28515625" bestFit="1" customWidth="1"/>
    <col min="2567" max="2568" width="11.85546875" bestFit="1" customWidth="1"/>
    <col min="2569" max="2569" width="9.140625" bestFit="1" customWidth="1"/>
    <col min="2570" max="2570" width="9.42578125" bestFit="1" customWidth="1"/>
    <col min="2816" max="2816" width="51.7109375" customWidth="1"/>
    <col min="2817" max="2817" width="9.140625" bestFit="1" customWidth="1"/>
    <col min="2818" max="2818" width="12.7109375" bestFit="1" customWidth="1"/>
    <col min="2819" max="2819" width="11.5703125" bestFit="1" customWidth="1"/>
    <col min="2820" max="2820" width="10.28515625" customWidth="1"/>
    <col min="2821" max="2821" width="16" bestFit="1" customWidth="1"/>
    <col min="2822" max="2822" width="12.28515625" bestFit="1" customWidth="1"/>
    <col min="2823" max="2824" width="11.85546875" bestFit="1" customWidth="1"/>
    <col min="2825" max="2825" width="9.140625" bestFit="1" customWidth="1"/>
    <col min="2826" max="2826" width="9.42578125" bestFit="1" customWidth="1"/>
    <col min="3072" max="3072" width="51.7109375" customWidth="1"/>
    <col min="3073" max="3073" width="9.140625" bestFit="1" customWidth="1"/>
    <col min="3074" max="3074" width="12.7109375" bestFit="1" customWidth="1"/>
    <col min="3075" max="3075" width="11.5703125" bestFit="1" customWidth="1"/>
    <col min="3076" max="3076" width="10.28515625" customWidth="1"/>
    <col min="3077" max="3077" width="16" bestFit="1" customWidth="1"/>
    <col min="3078" max="3078" width="12.28515625" bestFit="1" customWidth="1"/>
    <col min="3079" max="3080" width="11.85546875" bestFit="1" customWidth="1"/>
    <col min="3081" max="3081" width="9.140625" bestFit="1" customWidth="1"/>
    <col min="3082" max="3082" width="9.42578125" bestFit="1" customWidth="1"/>
    <col min="3328" max="3328" width="51.7109375" customWidth="1"/>
    <col min="3329" max="3329" width="9.140625" bestFit="1" customWidth="1"/>
    <col min="3330" max="3330" width="12.7109375" bestFit="1" customWidth="1"/>
    <col min="3331" max="3331" width="11.5703125" bestFit="1" customWidth="1"/>
    <col min="3332" max="3332" width="10.28515625" customWidth="1"/>
    <col min="3333" max="3333" width="16" bestFit="1" customWidth="1"/>
    <col min="3334" max="3334" width="12.28515625" bestFit="1" customWidth="1"/>
    <col min="3335" max="3336" width="11.85546875" bestFit="1" customWidth="1"/>
    <col min="3337" max="3337" width="9.140625" bestFit="1" customWidth="1"/>
    <col min="3338" max="3338" width="9.42578125" bestFit="1" customWidth="1"/>
    <col min="3584" max="3584" width="51.7109375" customWidth="1"/>
    <col min="3585" max="3585" width="9.140625" bestFit="1" customWidth="1"/>
    <col min="3586" max="3586" width="12.7109375" bestFit="1" customWidth="1"/>
    <col min="3587" max="3587" width="11.5703125" bestFit="1" customWidth="1"/>
    <col min="3588" max="3588" width="10.28515625" customWidth="1"/>
    <col min="3589" max="3589" width="16" bestFit="1" customWidth="1"/>
    <col min="3590" max="3590" width="12.28515625" bestFit="1" customWidth="1"/>
    <col min="3591" max="3592" width="11.85546875" bestFit="1" customWidth="1"/>
    <col min="3593" max="3593" width="9.140625" bestFit="1" customWidth="1"/>
    <col min="3594" max="3594" width="9.42578125" bestFit="1" customWidth="1"/>
    <col min="3840" max="3840" width="51.7109375" customWidth="1"/>
    <col min="3841" max="3841" width="9.140625" bestFit="1" customWidth="1"/>
    <col min="3842" max="3842" width="12.7109375" bestFit="1" customWidth="1"/>
    <col min="3843" max="3843" width="11.5703125" bestFit="1" customWidth="1"/>
    <col min="3844" max="3844" width="10.28515625" customWidth="1"/>
    <col min="3845" max="3845" width="16" bestFit="1" customWidth="1"/>
    <col min="3846" max="3846" width="12.28515625" bestFit="1" customWidth="1"/>
    <col min="3847" max="3848" width="11.85546875" bestFit="1" customWidth="1"/>
    <col min="3849" max="3849" width="9.140625" bestFit="1" customWidth="1"/>
    <col min="3850" max="3850" width="9.42578125" bestFit="1" customWidth="1"/>
    <col min="4096" max="4096" width="51.7109375" customWidth="1"/>
    <col min="4097" max="4097" width="9.140625" bestFit="1" customWidth="1"/>
    <col min="4098" max="4098" width="12.7109375" bestFit="1" customWidth="1"/>
    <col min="4099" max="4099" width="11.5703125" bestFit="1" customWidth="1"/>
    <col min="4100" max="4100" width="10.28515625" customWidth="1"/>
    <col min="4101" max="4101" width="16" bestFit="1" customWidth="1"/>
    <col min="4102" max="4102" width="12.28515625" bestFit="1" customWidth="1"/>
    <col min="4103" max="4104" width="11.85546875" bestFit="1" customWidth="1"/>
    <col min="4105" max="4105" width="9.140625" bestFit="1" customWidth="1"/>
    <col min="4106" max="4106" width="9.42578125" bestFit="1" customWidth="1"/>
    <col min="4352" max="4352" width="51.7109375" customWidth="1"/>
    <col min="4353" max="4353" width="9.140625" bestFit="1" customWidth="1"/>
    <col min="4354" max="4354" width="12.7109375" bestFit="1" customWidth="1"/>
    <col min="4355" max="4355" width="11.5703125" bestFit="1" customWidth="1"/>
    <col min="4356" max="4356" width="10.28515625" customWidth="1"/>
    <col min="4357" max="4357" width="16" bestFit="1" customWidth="1"/>
    <col min="4358" max="4358" width="12.28515625" bestFit="1" customWidth="1"/>
    <col min="4359" max="4360" width="11.85546875" bestFit="1" customWidth="1"/>
    <col min="4361" max="4361" width="9.140625" bestFit="1" customWidth="1"/>
    <col min="4362" max="4362" width="9.42578125" bestFit="1" customWidth="1"/>
    <col min="4608" max="4608" width="51.7109375" customWidth="1"/>
    <col min="4609" max="4609" width="9.140625" bestFit="1" customWidth="1"/>
    <col min="4610" max="4610" width="12.7109375" bestFit="1" customWidth="1"/>
    <col min="4611" max="4611" width="11.5703125" bestFit="1" customWidth="1"/>
    <col min="4612" max="4612" width="10.28515625" customWidth="1"/>
    <col min="4613" max="4613" width="16" bestFit="1" customWidth="1"/>
    <col min="4614" max="4614" width="12.28515625" bestFit="1" customWidth="1"/>
    <col min="4615" max="4616" width="11.85546875" bestFit="1" customWidth="1"/>
    <col min="4617" max="4617" width="9.140625" bestFit="1" customWidth="1"/>
    <col min="4618" max="4618" width="9.42578125" bestFit="1" customWidth="1"/>
    <col min="4864" max="4864" width="51.7109375" customWidth="1"/>
    <col min="4865" max="4865" width="9.140625" bestFit="1" customWidth="1"/>
    <col min="4866" max="4866" width="12.7109375" bestFit="1" customWidth="1"/>
    <col min="4867" max="4867" width="11.5703125" bestFit="1" customWidth="1"/>
    <col min="4868" max="4868" width="10.28515625" customWidth="1"/>
    <col min="4869" max="4869" width="16" bestFit="1" customWidth="1"/>
    <col min="4870" max="4870" width="12.28515625" bestFit="1" customWidth="1"/>
    <col min="4871" max="4872" width="11.85546875" bestFit="1" customWidth="1"/>
    <col min="4873" max="4873" width="9.140625" bestFit="1" customWidth="1"/>
    <col min="4874" max="4874" width="9.42578125" bestFit="1" customWidth="1"/>
    <col min="5120" max="5120" width="51.7109375" customWidth="1"/>
    <col min="5121" max="5121" width="9.140625" bestFit="1" customWidth="1"/>
    <col min="5122" max="5122" width="12.7109375" bestFit="1" customWidth="1"/>
    <col min="5123" max="5123" width="11.5703125" bestFit="1" customWidth="1"/>
    <col min="5124" max="5124" width="10.28515625" customWidth="1"/>
    <col min="5125" max="5125" width="16" bestFit="1" customWidth="1"/>
    <col min="5126" max="5126" width="12.28515625" bestFit="1" customWidth="1"/>
    <col min="5127" max="5128" width="11.85546875" bestFit="1" customWidth="1"/>
    <col min="5129" max="5129" width="9.140625" bestFit="1" customWidth="1"/>
    <col min="5130" max="5130" width="9.42578125" bestFit="1" customWidth="1"/>
    <col min="5376" max="5376" width="51.7109375" customWidth="1"/>
    <col min="5377" max="5377" width="9.140625" bestFit="1" customWidth="1"/>
    <col min="5378" max="5378" width="12.7109375" bestFit="1" customWidth="1"/>
    <col min="5379" max="5379" width="11.5703125" bestFit="1" customWidth="1"/>
    <col min="5380" max="5380" width="10.28515625" customWidth="1"/>
    <col min="5381" max="5381" width="16" bestFit="1" customWidth="1"/>
    <col min="5382" max="5382" width="12.28515625" bestFit="1" customWidth="1"/>
    <col min="5383" max="5384" width="11.85546875" bestFit="1" customWidth="1"/>
    <col min="5385" max="5385" width="9.140625" bestFit="1" customWidth="1"/>
    <col min="5386" max="5386" width="9.42578125" bestFit="1" customWidth="1"/>
    <col min="5632" max="5632" width="51.7109375" customWidth="1"/>
    <col min="5633" max="5633" width="9.140625" bestFit="1" customWidth="1"/>
    <col min="5634" max="5634" width="12.7109375" bestFit="1" customWidth="1"/>
    <col min="5635" max="5635" width="11.5703125" bestFit="1" customWidth="1"/>
    <col min="5636" max="5636" width="10.28515625" customWidth="1"/>
    <col min="5637" max="5637" width="16" bestFit="1" customWidth="1"/>
    <col min="5638" max="5638" width="12.28515625" bestFit="1" customWidth="1"/>
    <col min="5639" max="5640" width="11.85546875" bestFit="1" customWidth="1"/>
    <col min="5641" max="5641" width="9.140625" bestFit="1" customWidth="1"/>
    <col min="5642" max="5642" width="9.42578125" bestFit="1" customWidth="1"/>
    <col min="5888" max="5888" width="51.7109375" customWidth="1"/>
    <col min="5889" max="5889" width="9.140625" bestFit="1" customWidth="1"/>
    <col min="5890" max="5890" width="12.7109375" bestFit="1" customWidth="1"/>
    <col min="5891" max="5891" width="11.5703125" bestFit="1" customWidth="1"/>
    <col min="5892" max="5892" width="10.28515625" customWidth="1"/>
    <col min="5893" max="5893" width="16" bestFit="1" customWidth="1"/>
    <col min="5894" max="5894" width="12.28515625" bestFit="1" customWidth="1"/>
    <col min="5895" max="5896" width="11.85546875" bestFit="1" customWidth="1"/>
    <col min="5897" max="5897" width="9.140625" bestFit="1" customWidth="1"/>
    <col min="5898" max="5898" width="9.42578125" bestFit="1" customWidth="1"/>
    <col min="6144" max="6144" width="51.7109375" customWidth="1"/>
    <col min="6145" max="6145" width="9.140625" bestFit="1" customWidth="1"/>
    <col min="6146" max="6146" width="12.7109375" bestFit="1" customWidth="1"/>
    <col min="6147" max="6147" width="11.5703125" bestFit="1" customWidth="1"/>
    <col min="6148" max="6148" width="10.28515625" customWidth="1"/>
    <col min="6149" max="6149" width="16" bestFit="1" customWidth="1"/>
    <col min="6150" max="6150" width="12.28515625" bestFit="1" customWidth="1"/>
    <col min="6151" max="6152" width="11.85546875" bestFit="1" customWidth="1"/>
    <col min="6153" max="6153" width="9.140625" bestFit="1" customWidth="1"/>
    <col min="6154" max="6154" width="9.42578125" bestFit="1" customWidth="1"/>
    <col min="6400" max="6400" width="51.7109375" customWidth="1"/>
    <col min="6401" max="6401" width="9.140625" bestFit="1" customWidth="1"/>
    <col min="6402" max="6402" width="12.7109375" bestFit="1" customWidth="1"/>
    <col min="6403" max="6403" width="11.5703125" bestFit="1" customWidth="1"/>
    <col min="6404" max="6404" width="10.28515625" customWidth="1"/>
    <col min="6405" max="6405" width="16" bestFit="1" customWidth="1"/>
    <col min="6406" max="6406" width="12.28515625" bestFit="1" customWidth="1"/>
    <col min="6407" max="6408" width="11.85546875" bestFit="1" customWidth="1"/>
    <col min="6409" max="6409" width="9.140625" bestFit="1" customWidth="1"/>
    <col min="6410" max="6410" width="9.42578125" bestFit="1" customWidth="1"/>
    <col min="6656" max="6656" width="51.7109375" customWidth="1"/>
    <col min="6657" max="6657" width="9.140625" bestFit="1" customWidth="1"/>
    <col min="6658" max="6658" width="12.7109375" bestFit="1" customWidth="1"/>
    <col min="6659" max="6659" width="11.5703125" bestFit="1" customWidth="1"/>
    <col min="6660" max="6660" width="10.28515625" customWidth="1"/>
    <col min="6661" max="6661" width="16" bestFit="1" customWidth="1"/>
    <col min="6662" max="6662" width="12.28515625" bestFit="1" customWidth="1"/>
    <col min="6663" max="6664" width="11.85546875" bestFit="1" customWidth="1"/>
    <col min="6665" max="6665" width="9.140625" bestFit="1" customWidth="1"/>
    <col min="6666" max="6666" width="9.42578125" bestFit="1" customWidth="1"/>
    <col min="6912" max="6912" width="51.7109375" customWidth="1"/>
    <col min="6913" max="6913" width="9.140625" bestFit="1" customWidth="1"/>
    <col min="6914" max="6914" width="12.7109375" bestFit="1" customWidth="1"/>
    <col min="6915" max="6915" width="11.5703125" bestFit="1" customWidth="1"/>
    <col min="6916" max="6916" width="10.28515625" customWidth="1"/>
    <col min="6917" max="6917" width="16" bestFit="1" customWidth="1"/>
    <col min="6918" max="6918" width="12.28515625" bestFit="1" customWidth="1"/>
    <col min="6919" max="6920" width="11.85546875" bestFit="1" customWidth="1"/>
    <col min="6921" max="6921" width="9.140625" bestFit="1" customWidth="1"/>
    <col min="6922" max="6922" width="9.42578125" bestFit="1" customWidth="1"/>
    <col min="7168" max="7168" width="51.7109375" customWidth="1"/>
    <col min="7169" max="7169" width="9.140625" bestFit="1" customWidth="1"/>
    <col min="7170" max="7170" width="12.7109375" bestFit="1" customWidth="1"/>
    <col min="7171" max="7171" width="11.5703125" bestFit="1" customWidth="1"/>
    <col min="7172" max="7172" width="10.28515625" customWidth="1"/>
    <col min="7173" max="7173" width="16" bestFit="1" customWidth="1"/>
    <col min="7174" max="7174" width="12.28515625" bestFit="1" customWidth="1"/>
    <col min="7175" max="7176" width="11.85546875" bestFit="1" customWidth="1"/>
    <col min="7177" max="7177" width="9.140625" bestFit="1" customWidth="1"/>
    <col min="7178" max="7178" width="9.42578125" bestFit="1" customWidth="1"/>
    <col min="7424" max="7424" width="51.7109375" customWidth="1"/>
    <col min="7425" max="7425" width="9.140625" bestFit="1" customWidth="1"/>
    <col min="7426" max="7426" width="12.7109375" bestFit="1" customWidth="1"/>
    <col min="7427" max="7427" width="11.5703125" bestFit="1" customWidth="1"/>
    <col min="7428" max="7428" width="10.28515625" customWidth="1"/>
    <col min="7429" max="7429" width="16" bestFit="1" customWidth="1"/>
    <col min="7430" max="7430" width="12.28515625" bestFit="1" customWidth="1"/>
    <col min="7431" max="7432" width="11.85546875" bestFit="1" customWidth="1"/>
    <col min="7433" max="7433" width="9.140625" bestFit="1" customWidth="1"/>
    <col min="7434" max="7434" width="9.42578125" bestFit="1" customWidth="1"/>
    <col min="7680" max="7680" width="51.7109375" customWidth="1"/>
    <col min="7681" max="7681" width="9.140625" bestFit="1" customWidth="1"/>
    <col min="7682" max="7682" width="12.7109375" bestFit="1" customWidth="1"/>
    <col min="7683" max="7683" width="11.5703125" bestFit="1" customWidth="1"/>
    <col min="7684" max="7684" width="10.28515625" customWidth="1"/>
    <col min="7685" max="7685" width="16" bestFit="1" customWidth="1"/>
    <col min="7686" max="7686" width="12.28515625" bestFit="1" customWidth="1"/>
    <col min="7687" max="7688" width="11.85546875" bestFit="1" customWidth="1"/>
    <col min="7689" max="7689" width="9.140625" bestFit="1" customWidth="1"/>
    <col min="7690" max="7690" width="9.42578125" bestFit="1" customWidth="1"/>
    <col min="7936" max="7936" width="51.7109375" customWidth="1"/>
    <col min="7937" max="7937" width="9.140625" bestFit="1" customWidth="1"/>
    <col min="7938" max="7938" width="12.7109375" bestFit="1" customWidth="1"/>
    <col min="7939" max="7939" width="11.5703125" bestFit="1" customWidth="1"/>
    <col min="7940" max="7940" width="10.28515625" customWidth="1"/>
    <col min="7941" max="7941" width="16" bestFit="1" customWidth="1"/>
    <col min="7942" max="7942" width="12.28515625" bestFit="1" customWidth="1"/>
    <col min="7943" max="7944" width="11.85546875" bestFit="1" customWidth="1"/>
    <col min="7945" max="7945" width="9.140625" bestFit="1" customWidth="1"/>
    <col min="7946" max="7946" width="9.42578125" bestFit="1" customWidth="1"/>
    <col min="8192" max="8192" width="51.7109375" customWidth="1"/>
    <col min="8193" max="8193" width="9.140625" bestFit="1" customWidth="1"/>
    <col min="8194" max="8194" width="12.7109375" bestFit="1" customWidth="1"/>
    <col min="8195" max="8195" width="11.5703125" bestFit="1" customWidth="1"/>
    <col min="8196" max="8196" width="10.28515625" customWidth="1"/>
    <col min="8197" max="8197" width="16" bestFit="1" customWidth="1"/>
    <col min="8198" max="8198" width="12.28515625" bestFit="1" customWidth="1"/>
    <col min="8199" max="8200" width="11.85546875" bestFit="1" customWidth="1"/>
    <col min="8201" max="8201" width="9.140625" bestFit="1" customWidth="1"/>
    <col min="8202" max="8202" width="9.42578125" bestFit="1" customWidth="1"/>
    <col min="8448" max="8448" width="51.7109375" customWidth="1"/>
    <col min="8449" max="8449" width="9.140625" bestFit="1" customWidth="1"/>
    <col min="8450" max="8450" width="12.7109375" bestFit="1" customWidth="1"/>
    <col min="8451" max="8451" width="11.5703125" bestFit="1" customWidth="1"/>
    <col min="8452" max="8452" width="10.28515625" customWidth="1"/>
    <col min="8453" max="8453" width="16" bestFit="1" customWidth="1"/>
    <col min="8454" max="8454" width="12.28515625" bestFit="1" customWidth="1"/>
    <col min="8455" max="8456" width="11.85546875" bestFit="1" customWidth="1"/>
    <col min="8457" max="8457" width="9.140625" bestFit="1" customWidth="1"/>
    <col min="8458" max="8458" width="9.42578125" bestFit="1" customWidth="1"/>
    <col min="8704" max="8704" width="51.7109375" customWidth="1"/>
    <col min="8705" max="8705" width="9.140625" bestFit="1" customWidth="1"/>
    <col min="8706" max="8706" width="12.7109375" bestFit="1" customWidth="1"/>
    <col min="8707" max="8707" width="11.5703125" bestFit="1" customWidth="1"/>
    <col min="8708" max="8708" width="10.28515625" customWidth="1"/>
    <col min="8709" max="8709" width="16" bestFit="1" customWidth="1"/>
    <col min="8710" max="8710" width="12.28515625" bestFit="1" customWidth="1"/>
    <col min="8711" max="8712" width="11.85546875" bestFit="1" customWidth="1"/>
    <col min="8713" max="8713" width="9.140625" bestFit="1" customWidth="1"/>
    <col min="8714" max="8714" width="9.42578125" bestFit="1" customWidth="1"/>
    <col min="8960" max="8960" width="51.7109375" customWidth="1"/>
    <col min="8961" max="8961" width="9.140625" bestFit="1" customWidth="1"/>
    <col min="8962" max="8962" width="12.7109375" bestFit="1" customWidth="1"/>
    <col min="8963" max="8963" width="11.5703125" bestFit="1" customWidth="1"/>
    <col min="8964" max="8964" width="10.28515625" customWidth="1"/>
    <col min="8965" max="8965" width="16" bestFit="1" customWidth="1"/>
    <col min="8966" max="8966" width="12.28515625" bestFit="1" customWidth="1"/>
    <col min="8967" max="8968" width="11.85546875" bestFit="1" customWidth="1"/>
    <col min="8969" max="8969" width="9.140625" bestFit="1" customWidth="1"/>
    <col min="8970" max="8970" width="9.42578125" bestFit="1" customWidth="1"/>
    <col min="9216" max="9216" width="51.7109375" customWidth="1"/>
    <col min="9217" max="9217" width="9.140625" bestFit="1" customWidth="1"/>
    <col min="9218" max="9218" width="12.7109375" bestFit="1" customWidth="1"/>
    <col min="9219" max="9219" width="11.5703125" bestFit="1" customWidth="1"/>
    <col min="9220" max="9220" width="10.28515625" customWidth="1"/>
    <col min="9221" max="9221" width="16" bestFit="1" customWidth="1"/>
    <col min="9222" max="9222" width="12.28515625" bestFit="1" customWidth="1"/>
    <col min="9223" max="9224" width="11.85546875" bestFit="1" customWidth="1"/>
    <col min="9225" max="9225" width="9.140625" bestFit="1" customWidth="1"/>
    <col min="9226" max="9226" width="9.42578125" bestFit="1" customWidth="1"/>
    <col min="9472" max="9472" width="51.7109375" customWidth="1"/>
    <col min="9473" max="9473" width="9.140625" bestFit="1" customWidth="1"/>
    <col min="9474" max="9474" width="12.7109375" bestFit="1" customWidth="1"/>
    <col min="9475" max="9475" width="11.5703125" bestFit="1" customWidth="1"/>
    <col min="9476" max="9476" width="10.28515625" customWidth="1"/>
    <col min="9477" max="9477" width="16" bestFit="1" customWidth="1"/>
    <col min="9478" max="9478" width="12.28515625" bestFit="1" customWidth="1"/>
    <col min="9479" max="9480" width="11.85546875" bestFit="1" customWidth="1"/>
    <col min="9481" max="9481" width="9.140625" bestFit="1" customWidth="1"/>
    <col min="9482" max="9482" width="9.42578125" bestFit="1" customWidth="1"/>
    <col min="9728" max="9728" width="51.7109375" customWidth="1"/>
    <col min="9729" max="9729" width="9.140625" bestFit="1" customWidth="1"/>
    <col min="9730" max="9730" width="12.7109375" bestFit="1" customWidth="1"/>
    <col min="9731" max="9731" width="11.5703125" bestFit="1" customWidth="1"/>
    <col min="9732" max="9732" width="10.28515625" customWidth="1"/>
    <col min="9733" max="9733" width="16" bestFit="1" customWidth="1"/>
    <col min="9734" max="9734" width="12.28515625" bestFit="1" customWidth="1"/>
    <col min="9735" max="9736" width="11.85546875" bestFit="1" customWidth="1"/>
    <col min="9737" max="9737" width="9.140625" bestFit="1" customWidth="1"/>
    <col min="9738" max="9738" width="9.42578125" bestFit="1" customWidth="1"/>
    <col min="9984" max="9984" width="51.7109375" customWidth="1"/>
    <col min="9985" max="9985" width="9.140625" bestFit="1" customWidth="1"/>
    <col min="9986" max="9986" width="12.7109375" bestFit="1" customWidth="1"/>
    <col min="9987" max="9987" width="11.5703125" bestFit="1" customWidth="1"/>
    <col min="9988" max="9988" width="10.28515625" customWidth="1"/>
    <col min="9989" max="9989" width="16" bestFit="1" customWidth="1"/>
    <col min="9990" max="9990" width="12.28515625" bestFit="1" customWidth="1"/>
    <col min="9991" max="9992" width="11.85546875" bestFit="1" customWidth="1"/>
    <col min="9993" max="9993" width="9.140625" bestFit="1" customWidth="1"/>
    <col min="9994" max="9994" width="9.42578125" bestFit="1" customWidth="1"/>
    <col min="10240" max="10240" width="51.7109375" customWidth="1"/>
    <col min="10241" max="10241" width="9.140625" bestFit="1" customWidth="1"/>
    <col min="10242" max="10242" width="12.7109375" bestFit="1" customWidth="1"/>
    <col min="10243" max="10243" width="11.5703125" bestFit="1" customWidth="1"/>
    <col min="10244" max="10244" width="10.28515625" customWidth="1"/>
    <col min="10245" max="10245" width="16" bestFit="1" customWidth="1"/>
    <col min="10246" max="10246" width="12.28515625" bestFit="1" customWidth="1"/>
    <col min="10247" max="10248" width="11.85546875" bestFit="1" customWidth="1"/>
    <col min="10249" max="10249" width="9.140625" bestFit="1" customWidth="1"/>
    <col min="10250" max="10250" width="9.42578125" bestFit="1" customWidth="1"/>
    <col min="10496" max="10496" width="51.7109375" customWidth="1"/>
    <col min="10497" max="10497" width="9.140625" bestFit="1" customWidth="1"/>
    <col min="10498" max="10498" width="12.7109375" bestFit="1" customWidth="1"/>
    <col min="10499" max="10499" width="11.5703125" bestFit="1" customWidth="1"/>
    <col min="10500" max="10500" width="10.28515625" customWidth="1"/>
    <col min="10501" max="10501" width="16" bestFit="1" customWidth="1"/>
    <col min="10502" max="10502" width="12.28515625" bestFit="1" customWidth="1"/>
    <col min="10503" max="10504" width="11.85546875" bestFit="1" customWidth="1"/>
    <col min="10505" max="10505" width="9.140625" bestFit="1" customWidth="1"/>
    <col min="10506" max="10506" width="9.42578125" bestFit="1" customWidth="1"/>
    <col min="10752" max="10752" width="51.7109375" customWidth="1"/>
    <col min="10753" max="10753" width="9.140625" bestFit="1" customWidth="1"/>
    <col min="10754" max="10754" width="12.7109375" bestFit="1" customWidth="1"/>
    <col min="10755" max="10755" width="11.5703125" bestFit="1" customWidth="1"/>
    <col min="10756" max="10756" width="10.28515625" customWidth="1"/>
    <col min="10757" max="10757" width="16" bestFit="1" customWidth="1"/>
    <col min="10758" max="10758" width="12.28515625" bestFit="1" customWidth="1"/>
    <col min="10759" max="10760" width="11.85546875" bestFit="1" customWidth="1"/>
    <col min="10761" max="10761" width="9.140625" bestFit="1" customWidth="1"/>
    <col min="10762" max="10762" width="9.42578125" bestFit="1" customWidth="1"/>
    <col min="11008" max="11008" width="51.7109375" customWidth="1"/>
    <col min="11009" max="11009" width="9.140625" bestFit="1" customWidth="1"/>
    <col min="11010" max="11010" width="12.7109375" bestFit="1" customWidth="1"/>
    <col min="11011" max="11011" width="11.5703125" bestFit="1" customWidth="1"/>
    <col min="11012" max="11012" width="10.28515625" customWidth="1"/>
    <col min="11013" max="11013" width="16" bestFit="1" customWidth="1"/>
    <col min="11014" max="11014" width="12.28515625" bestFit="1" customWidth="1"/>
    <col min="11015" max="11016" width="11.85546875" bestFit="1" customWidth="1"/>
    <col min="11017" max="11017" width="9.140625" bestFit="1" customWidth="1"/>
    <col min="11018" max="11018" width="9.42578125" bestFit="1" customWidth="1"/>
    <col min="11264" max="11264" width="51.7109375" customWidth="1"/>
    <col min="11265" max="11265" width="9.140625" bestFit="1" customWidth="1"/>
    <col min="11266" max="11266" width="12.7109375" bestFit="1" customWidth="1"/>
    <col min="11267" max="11267" width="11.5703125" bestFit="1" customWidth="1"/>
    <col min="11268" max="11268" width="10.28515625" customWidth="1"/>
    <col min="11269" max="11269" width="16" bestFit="1" customWidth="1"/>
    <col min="11270" max="11270" width="12.28515625" bestFit="1" customWidth="1"/>
    <col min="11271" max="11272" width="11.85546875" bestFit="1" customWidth="1"/>
    <col min="11273" max="11273" width="9.140625" bestFit="1" customWidth="1"/>
    <col min="11274" max="11274" width="9.42578125" bestFit="1" customWidth="1"/>
    <col min="11520" max="11520" width="51.7109375" customWidth="1"/>
    <col min="11521" max="11521" width="9.140625" bestFit="1" customWidth="1"/>
    <col min="11522" max="11522" width="12.7109375" bestFit="1" customWidth="1"/>
    <col min="11523" max="11523" width="11.5703125" bestFit="1" customWidth="1"/>
    <col min="11524" max="11524" width="10.28515625" customWidth="1"/>
    <col min="11525" max="11525" width="16" bestFit="1" customWidth="1"/>
    <col min="11526" max="11526" width="12.28515625" bestFit="1" customWidth="1"/>
    <col min="11527" max="11528" width="11.85546875" bestFit="1" customWidth="1"/>
    <col min="11529" max="11529" width="9.140625" bestFit="1" customWidth="1"/>
    <col min="11530" max="11530" width="9.42578125" bestFit="1" customWidth="1"/>
    <col min="11776" max="11776" width="51.7109375" customWidth="1"/>
    <col min="11777" max="11777" width="9.140625" bestFit="1" customWidth="1"/>
    <col min="11778" max="11778" width="12.7109375" bestFit="1" customWidth="1"/>
    <col min="11779" max="11779" width="11.5703125" bestFit="1" customWidth="1"/>
    <col min="11780" max="11780" width="10.28515625" customWidth="1"/>
    <col min="11781" max="11781" width="16" bestFit="1" customWidth="1"/>
    <col min="11782" max="11782" width="12.28515625" bestFit="1" customWidth="1"/>
    <col min="11783" max="11784" width="11.85546875" bestFit="1" customWidth="1"/>
    <col min="11785" max="11785" width="9.140625" bestFit="1" customWidth="1"/>
    <col min="11786" max="11786" width="9.42578125" bestFit="1" customWidth="1"/>
    <col min="12032" max="12032" width="51.7109375" customWidth="1"/>
    <col min="12033" max="12033" width="9.140625" bestFit="1" customWidth="1"/>
    <col min="12034" max="12034" width="12.7109375" bestFit="1" customWidth="1"/>
    <col min="12035" max="12035" width="11.5703125" bestFit="1" customWidth="1"/>
    <col min="12036" max="12036" width="10.28515625" customWidth="1"/>
    <col min="12037" max="12037" width="16" bestFit="1" customWidth="1"/>
    <col min="12038" max="12038" width="12.28515625" bestFit="1" customWidth="1"/>
    <col min="12039" max="12040" width="11.85546875" bestFit="1" customWidth="1"/>
    <col min="12041" max="12041" width="9.140625" bestFit="1" customWidth="1"/>
    <col min="12042" max="12042" width="9.42578125" bestFit="1" customWidth="1"/>
    <col min="12288" max="12288" width="51.7109375" customWidth="1"/>
    <col min="12289" max="12289" width="9.140625" bestFit="1" customWidth="1"/>
    <col min="12290" max="12290" width="12.7109375" bestFit="1" customWidth="1"/>
    <col min="12291" max="12291" width="11.5703125" bestFit="1" customWidth="1"/>
    <col min="12292" max="12292" width="10.28515625" customWidth="1"/>
    <col min="12293" max="12293" width="16" bestFit="1" customWidth="1"/>
    <col min="12294" max="12294" width="12.28515625" bestFit="1" customWidth="1"/>
    <col min="12295" max="12296" width="11.85546875" bestFit="1" customWidth="1"/>
    <col min="12297" max="12297" width="9.140625" bestFit="1" customWidth="1"/>
    <col min="12298" max="12298" width="9.42578125" bestFit="1" customWidth="1"/>
    <col min="12544" max="12544" width="51.7109375" customWidth="1"/>
    <col min="12545" max="12545" width="9.140625" bestFit="1" customWidth="1"/>
    <col min="12546" max="12546" width="12.7109375" bestFit="1" customWidth="1"/>
    <col min="12547" max="12547" width="11.5703125" bestFit="1" customWidth="1"/>
    <col min="12548" max="12548" width="10.28515625" customWidth="1"/>
    <col min="12549" max="12549" width="16" bestFit="1" customWidth="1"/>
    <col min="12550" max="12550" width="12.28515625" bestFit="1" customWidth="1"/>
    <col min="12551" max="12552" width="11.85546875" bestFit="1" customWidth="1"/>
    <col min="12553" max="12553" width="9.140625" bestFit="1" customWidth="1"/>
    <col min="12554" max="12554" width="9.42578125" bestFit="1" customWidth="1"/>
    <col min="12800" max="12800" width="51.7109375" customWidth="1"/>
    <col min="12801" max="12801" width="9.140625" bestFit="1" customWidth="1"/>
    <col min="12802" max="12802" width="12.7109375" bestFit="1" customWidth="1"/>
    <col min="12803" max="12803" width="11.5703125" bestFit="1" customWidth="1"/>
    <col min="12804" max="12804" width="10.28515625" customWidth="1"/>
    <col min="12805" max="12805" width="16" bestFit="1" customWidth="1"/>
    <col min="12806" max="12806" width="12.28515625" bestFit="1" customWidth="1"/>
    <col min="12807" max="12808" width="11.85546875" bestFit="1" customWidth="1"/>
    <col min="12809" max="12809" width="9.140625" bestFit="1" customWidth="1"/>
    <col min="12810" max="12810" width="9.42578125" bestFit="1" customWidth="1"/>
    <col min="13056" max="13056" width="51.7109375" customWidth="1"/>
    <col min="13057" max="13057" width="9.140625" bestFit="1" customWidth="1"/>
    <col min="13058" max="13058" width="12.7109375" bestFit="1" customWidth="1"/>
    <col min="13059" max="13059" width="11.5703125" bestFit="1" customWidth="1"/>
    <col min="13060" max="13060" width="10.28515625" customWidth="1"/>
    <col min="13061" max="13061" width="16" bestFit="1" customWidth="1"/>
    <col min="13062" max="13062" width="12.28515625" bestFit="1" customWidth="1"/>
    <col min="13063" max="13064" width="11.85546875" bestFit="1" customWidth="1"/>
    <col min="13065" max="13065" width="9.140625" bestFit="1" customWidth="1"/>
    <col min="13066" max="13066" width="9.42578125" bestFit="1" customWidth="1"/>
    <col min="13312" max="13312" width="51.7109375" customWidth="1"/>
    <col min="13313" max="13313" width="9.140625" bestFit="1" customWidth="1"/>
    <col min="13314" max="13314" width="12.7109375" bestFit="1" customWidth="1"/>
    <col min="13315" max="13315" width="11.5703125" bestFit="1" customWidth="1"/>
    <col min="13316" max="13316" width="10.28515625" customWidth="1"/>
    <col min="13317" max="13317" width="16" bestFit="1" customWidth="1"/>
    <col min="13318" max="13318" width="12.28515625" bestFit="1" customWidth="1"/>
    <col min="13319" max="13320" width="11.85546875" bestFit="1" customWidth="1"/>
    <col min="13321" max="13321" width="9.140625" bestFit="1" customWidth="1"/>
    <col min="13322" max="13322" width="9.42578125" bestFit="1" customWidth="1"/>
    <col min="13568" max="13568" width="51.7109375" customWidth="1"/>
    <col min="13569" max="13569" width="9.140625" bestFit="1" customWidth="1"/>
    <col min="13570" max="13570" width="12.7109375" bestFit="1" customWidth="1"/>
    <col min="13571" max="13571" width="11.5703125" bestFit="1" customWidth="1"/>
    <col min="13572" max="13572" width="10.28515625" customWidth="1"/>
    <col min="13573" max="13573" width="16" bestFit="1" customWidth="1"/>
    <col min="13574" max="13574" width="12.28515625" bestFit="1" customWidth="1"/>
    <col min="13575" max="13576" width="11.85546875" bestFit="1" customWidth="1"/>
    <col min="13577" max="13577" width="9.140625" bestFit="1" customWidth="1"/>
    <col min="13578" max="13578" width="9.42578125" bestFit="1" customWidth="1"/>
    <col min="13824" max="13824" width="51.7109375" customWidth="1"/>
    <col min="13825" max="13825" width="9.140625" bestFit="1" customWidth="1"/>
    <col min="13826" max="13826" width="12.7109375" bestFit="1" customWidth="1"/>
    <col min="13827" max="13827" width="11.5703125" bestFit="1" customWidth="1"/>
    <col min="13828" max="13828" width="10.28515625" customWidth="1"/>
    <col min="13829" max="13829" width="16" bestFit="1" customWidth="1"/>
    <col min="13830" max="13830" width="12.28515625" bestFit="1" customWidth="1"/>
    <col min="13831" max="13832" width="11.85546875" bestFit="1" customWidth="1"/>
    <col min="13833" max="13833" width="9.140625" bestFit="1" customWidth="1"/>
    <col min="13834" max="13834" width="9.42578125" bestFit="1" customWidth="1"/>
    <col min="14080" max="14080" width="51.7109375" customWidth="1"/>
    <col min="14081" max="14081" width="9.140625" bestFit="1" customWidth="1"/>
    <col min="14082" max="14082" width="12.7109375" bestFit="1" customWidth="1"/>
    <col min="14083" max="14083" width="11.5703125" bestFit="1" customWidth="1"/>
    <col min="14084" max="14084" width="10.28515625" customWidth="1"/>
    <col min="14085" max="14085" width="16" bestFit="1" customWidth="1"/>
    <col min="14086" max="14086" width="12.28515625" bestFit="1" customWidth="1"/>
    <col min="14087" max="14088" width="11.85546875" bestFit="1" customWidth="1"/>
    <col min="14089" max="14089" width="9.140625" bestFit="1" customWidth="1"/>
    <col min="14090" max="14090" width="9.42578125" bestFit="1" customWidth="1"/>
    <col min="14336" max="14336" width="51.7109375" customWidth="1"/>
    <col min="14337" max="14337" width="9.140625" bestFit="1" customWidth="1"/>
    <col min="14338" max="14338" width="12.7109375" bestFit="1" customWidth="1"/>
    <col min="14339" max="14339" width="11.5703125" bestFit="1" customWidth="1"/>
    <col min="14340" max="14340" width="10.28515625" customWidth="1"/>
    <col min="14341" max="14341" width="16" bestFit="1" customWidth="1"/>
    <col min="14342" max="14342" width="12.28515625" bestFit="1" customWidth="1"/>
    <col min="14343" max="14344" width="11.85546875" bestFit="1" customWidth="1"/>
    <col min="14345" max="14345" width="9.140625" bestFit="1" customWidth="1"/>
    <col min="14346" max="14346" width="9.42578125" bestFit="1" customWidth="1"/>
    <col min="14592" max="14592" width="51.7109375" customWidth="1"/>
    <col min="14593" max="14593" width="9.140625" bestFit="1" customWidth="1"/>
    <col min="14594" max="14594" width="12.7109375" bestFit="1" customWidth="1"/>
    <col min="14595" max="14595" width="11.5703125" bestFit="1" customWidth="1"/>
    <col min="14596" max="14596" width="10.28515625" customWidth="1"/>
    <col min="14597" max="14597" width="16" bestFit="1" customWidth="1"/>
    <col min="14598" max="14598" width="12.28515625" bestFit="1" customWidth="1"/>
    <col min="14599" max="14600" width="11.85546875" bestFit="1" customWidth="1"/>
    <col min="14601" max="14601" width="9.140625" bestFit="1" customWidth="1"/>
    <col min="14602" max="14602" width="9.42578125" bestFit="1" customWidth="1"/>
    <col min="14848" max="14848" width="51.7109375" customWidth="1"/>
    <col min="14849" max="14849" width="9.140625" bestFit="1" customWidth="1"/>
    <col min="14850" max="14850" width="12.7109375" bestFit="1" customWidth="1"/>
    <col min="14851" max="14851" width="11.5703125" bestFit="1" customWidth="1"/>
    <col min="14852" max="14852" width="10.28515625" customWidth="1"/>
    <col min="14853" max="14853" width="16" bestFit="1" customWidth="1"/>
    <col min="14854" max="14854" width="12.28515625" bestFit="1" customWidth="1"/>
    <col min="14855" max="14856" width="11.85546875" bestFit="1" customWidth="1"/>
    <col min="14857" max="14857" width="9.140625" bestFit="1" customWidth="1"/>
    <col min="14858" max="14858" width="9.42578125" bestFit="1" customWidth="1"/>
    <col min="15104" max="15104" width="51.7109375" customWidth="1"/>
    <col min="15105" max="15105" width="9.140625" bestFit="1" customWidth="1"/>
    <col min="15106" max="15106" width="12.7109375" bestFit="1" customWidth="1"/>
    <col min="15107" max="15107" width="11.5703125" bestFit="1" customWidth="1"/>
    <col min="15108" max="15108" width="10.28515625" customWidth="1"/>
    <col min="15109" max="15109" width="16" bestFit="1" customWidth="1"/>
    <col min="15110" max="15110" width="12.28515625" bestFit="1" customWidth="1"/>
    <col min="15111" max="15112" width="11.85546875" bestFit="1" customWidth="1"/>
    <col min="15113" max="15113" width="9.140625" bestFit="1" customWidth="1"/>
    <col min="15114" max="15114" width="9.42578125" bestFit="1" customWidth="1"/>
    <col min="15360" max="15360" width="51.7109375" customWidth="1"/>
    <col min="15361" max="15361" width="9.140625" bestFit="1" customWidth="1"/>
    <col min="15362" max="15362" width="12.7109375" bestFit="1" customWidth="1"/>
    <col min="15363" max="15363" width="11.5703125" bestFit="1" customWidth="1"/>
    <col min="15364" max="15364" width="10.28515625" customWidth="1"/>
    <col min="15365" max="15365" width="16" bestFit="1" customWidth="1"/>
    <col min="15366" max="15366" width="12.28515625" bestFit="1" customWidth="1"/>
    <col min="15367" max="15368" width="11.85546875" bestFit="1" customWidth="1"/>
    <col min="15369" max="15369" width="9.140625" bestFit="1" customWidth="1"/>
    <col min="15370" max="15370" width="9.42578125" bestFit="1" customWidth="1"/>
    <col min="15616" max="15616" width="51.7109375" customWidth="1"/>
    <col min="15617" max="15617" width="9.140625" bestFit="1" customWidth="1"/>
    <col min="15618" max="15618" width="12.7109375" bestFit="1" customWidth="1"/>
    <col min="15619" max="15619" width="11.5703125" bestFit="1" customWidth="1"/>
    <col min="15620" max="15620" width="10.28515625" customWidth="1"/>
    <col min="15621" max="15621" width="16" bestFit="1" customWidth="1"/>
    <col min="15622" max="15622" width="12.28515625" bestFit="1" customWidth="1"/>
    <col min="15623" max="15624" width="11.85546875" bestFit="1" customWidth="1"/>
    <col min="15625" max="15625" width="9.140625" bestFit="1" customWidth="1"/>
    <col min="15626" max="15626" width="9.42578125" bestFit="1" customWidth="1"/>
    <col min="15872" max="15872" width="51.7109375" customWidth="1"/>
    <col min="15873" max="15873" width="9.140625" bestFit="1" customWidth="1"/>
    <col min="15874" max="15874" width="12.7109375" bestFit="1" customWidth="1"/>
    <col min="15875" max="15875" width="11.5703125" bestFit="1" customWidth="1"/>
    <col min="15876" max="15876" width="10.28515625" customWidth="1"/>
    <col min="15877" max="15877" width="16" bestFit="1" customWidth="1"/>
    <col min="15878" max="15878" width="12.28515625" bestFit="1" customWidth="1"/>
    <col min="15879" max="15880" width="11.85546875" bestFit="1" customWidth="1"/>
    <col min="15881" max="15881" width="9.140625" bestFit="1" customWidth="1"/>
    <col min="15882" max="15882" width="9.42578125" bestFit="1" customWidth="1"/>
    <col min="16128" max="16128" width="51.7109375" customWidth="1"/>
    <col min="16129" max="16129" width="9.140625" bestFit="1" customWidth="1"/>
    <col min="16130" max="16130" width="12.7109375" bestFit="1" customWidth="1"/>
    <col min="16131" max="16131" width="11.5703125" bestFit="1" customWidth="1"/>
    <col min="16132" max="16132" width="10.28515625" customWidth="1"/>
    <col min="16133" max="16133" width="16" bestFit="1" customWidth="1"/>
    <col min="16134" max="16134" width="12.28515625" bestFit="1" customWidth="1"/>
    <col min="16135" max="16136" width="11.85546875" bestFit="1" customWidth="1"/>
    <col min="16137" max="16137" width="9.140625" bestFit="1" customWidth="1"/>
    <col min="16138" max="16138" width="9.42578125" bestFit="1" customWidth="1"/>
  </cols>
  <sheetData>
    <row r="1" spans="1:15" ht="18.75" x14ac:dyDescent="0.3">
      <c r="A1" s="152" t="s">
        <v>119</v>
      </c>
      <c r="B1" s="152"/>
      <c r="C1" s="152"/>
      <c r="D1" s="152"/>
      <c r="E1" s="152"/>
    </row>
    <row r="3" spans="1:15" x14ac:dyDescent="0.25">
      <c r="A3" s="153" t="s">
        <v>114</v>
      </c>
      <c r="B3" s="153"/>
      <c r="C3" s="153"/>
      <c r="D3" s="153"/>
      <c r="E3" s="153"/>
    </row>
    <row r="4" spans="1:15" x14ac:dyDescent="0.25">
      <c r="A4" s="153" t="s">
        <v>115</v>
      </c>
      <c r="B4" s="153"/>
      <c r="C4" s="153"/>
      <c r="D4" s="153"/>
      <c r="E4" s="153"/>
    </row>
    <row r="5" spans="1:15" ht="15.75" thickBot="1" x14ac:dyDescent="0.3">
      <c r="F5" s="15"/>
    </row>
    <row r="6" spans="1:15" ht="69" customHeight="1" x14ac:dyDescent="0.25">
      <c r="A6" s="16" t="s">
        <v>48</v>
      </c>
      <c r="B6" s="154" t="s">
        <v>49</v>
      </c>
      <c r="C6" s="154"/>
      <c r="D6" s="154"/>
      <c r="E6" s="97" t="s">
        <v>161</v>
      </c>
    </row>
    <row r="7" spans="1:15" ht="41.25" customHeight="1" x14ac:dyDescent="0.25">
      <c r="A7" s="17" t="s">
        <v>51</v>
      </c>
      <c r="B7" s="18"/>
      <c r="C7" s="18" t="s">
        <v>52</v>
      </c>
      <c r="D7" s="18" t="s">
        <v>53</v>
      </c>
      <c r="E7" s="19"/>
      <c r="J7" s="20"/>
      <c r="K7" s="150"/>
      <c r="L7" s="151"/>
      <c r="M7" s="150"/>
      <c r="N7" s="150"/>
      <c r="O7" s="150"/>
    </row>
    <row r="8" spans="1:15" x14ac:dyDescent="0.25">
      <c r="A8" s="21" t="s">
        <v>54</v>
      </c>
      <c r="B8" s="22"/>
      <c r="C8" s="22"/>
      <c r="D8" s="22"/>
      <c r="E8" s="23"/>
      <c r="H8" s="24"/>
      <c r="J8" s="25"/>
      <c r="K8" s="150"/>
      <c r="L8" s="151"/>
      <c r="M8" s="150"/>
      <c r="N8" s="150"/>
      <c r="O8" s="150"/>
    </row>
    <row r="9" spans="1:15" ht="39" customHeight="1" x14ac:dyDescent="0.25">
      <c r="A9" s="44" t="s">
        <v>56</v>
      </c>
      <c r="B9" s="27"/>
      <c r="C9" s="27" t="s">
        <v>57</v>
      </c>
      <c r="D9" s="27" t="s">
        <v>58</v>
      </c>
      <c r="E9" s="28" t="e">
        <f>E10+E16+#REF!</f>
        <v>#REF!</v>
      </c>
      <c r="G9" s="24"/>
      <c r="H9" s="24"/>
      <c r="I9" s="24"/>
      <c r="J9" s="29"/>
      <c r="K9" s="30"/>
      <c r="L9" s="30"/>
      <c r="M9" s="30"/>
      <c r="N9" s="30"/>
      <c r="O9" s="30"/>
    </row>
    <row r="10" spans="1:15" s="4" customFormat="1" x14ac:dyDescent="0.25">
      <c r="A10" s="31" t="s">
        <v>59</v>
      </c>
      <c r="B10" s="32"/>
      <c r="C10" s="32"/>
      <c r="D10" s="32"/>
      <c r="E10" s="33">
        <f>SUM(E11:E15)</f>
        <v>0</v>
      </c>
      <c r="G10" t="s">
        <v>109</v>
      </c>
      <c r="H10" s="34"/>
      <c r="I10" s="34"/>
      <c r="J10" s="35"/>
      <c r="K10" s="36"/>
      <c r="L10" s="36"/>
      <c r="M10" s="36"/>
      <c r="N10" s="36"/>
      <c r="O10" s="36"/>
    </row>
    <row r="11" spans="1:15" x14ac:dyDescent="0.25">
      <c r="A11" s="75" t="s">
        <v>174</v>
      </c>
      <c r="B11" s="37"/>
      <c r="C11" s="37">
        <v>18</v>
      </c>
      <c r="D11" s="37"/>
      <c r="E11" s="76">
        <f>C11*D11</f>
        <v>0</v>
      </c>
      <c r="G11" s="24" t="s">
        <v>61</v>
      </c>
      <c r="H11" s="24"/>
      <c r="J11" s="38"/>
      <c r="K11" s="38"/>
      <c r="L11" s="38"/>
      <c r="M11" s="38"/>
      <c r="N11" s="38"/>
      <c r="O11" s="38"/>
    </row>
    <row r="12" spans="1:15" x14ac:dyDescent="0.25">
      <c r="A12" s="75" t="s">
        <v>175</v>
      </c>
      <c r="B12" s="37"/>
      <c r="C12" s="37">
        <v>18</v>
      </c>
      <c r="D12" s="37"/>
      <c r="E12" s="76">
        <f t="shared" ref="E12:E14" si="0">C12*D12</f>
        <v>0</v>
      </c>
      <c r="H12" s="24"/>
      <c r="J12" s="38"/>
      <c r="K12" s="38"/>
      <c r="L12" s="38"/>
      <c r="M12" s="38"/>
      <c r="N12" s="38"/>
      <c r="O12" s="38"/>
    </row>
    <row r="13" spans="1:15" ht="15.75" customHeight="1" x14ac:dyDescent="0.25">
      <c r="A13" s="75" t="s">
        <v>176</v>
      </c>
      <c r="B13" s="37"/>
      <c r="C13" s="37">
        <v>18</v>
      </c>
      <c r="D13" s="37"/>
      <c r="E13" s="76">
        <f t="shared" si="0"/>
        <v>0</v>
      </c>
      <c r="H13" s="24"/>
      <c r="J13" s="38"/>
      <c r="K13" s="38"/>
      <c r="L13" s="38"/>
      <c r="M13" s="38"/>
      <c r="N13" s="38"/>
      <c r="O13" s="38"/>
    </row>
    <row r="14" spans="1:15" x14ac:dyDescent="0.25">
      <c r="A14" s="75" t="s">
        <v>177</v>
      </c>
      <c r="B14" s="37"/>
      <c r="C14" s="37">
        <v>18</v>
      </c>
      <c r="D14" s="37"/>
      <c r="E14" s="76">
        <f t="shared" si="0"/>
        <v>0</v>
      </c>
      <c r="H14" s="24"/>
    </row>
    <row r="15" spans="1:15" x14ac:dyDescent="0.25">
      <c r="A15" s="75"/>
      <c r="B15" s="37"/>
      <c r="C15" s="37"/>
      <c r="D15" s="37"/>
      <c r="E15" s="76">
        <f>B15*D15</f>
        <v>0</v>
      </c>
    </row>
    <row r="16" spans="1:15" s="4" customFormat="1" ht="25.5" x14ac:dyDescent="0.25">
      <c r="A16" s="31" t="s">
        <v>65</v>
      </c>
      <c r="B16" s="39"/>
      <c r="C16" s="39"/>
      <c r="D16" s="39"/>
      <c r="E16" s="40">
        <f>SUM(E17:E18)</f>
        <v>0</v>
      </c>
    </row>
    <row r="17" spans="1:12" x14ac:dyDescent="0.25">
      <c r="A17" s="75" t="s">
        <v>66</v>
      </c>
      <c r="B17" s="41"/>
      <c r="C17" s="41"/>
      <c r="D17" s="41"/>
      <c r="E17" s="76">
        <f>B17*D17</f>
        <v>0</v>
      </c>
    </row>
    <row r="18" spans="1:12" x14ac:dyDescent="0.25">
      <c r="A18" s="75" t="s">
        <v>67</v>
      </c>
      <c r="B18" s="37"/>
      <c r="C18" s="37"/>
      <c r="D18" s="37"/>
      <c r="E18" s="76">
        <f>B18*D18</f>
        <v>0</v>
      </c>
    </row>
    <row r="19" spans="1:12" ht="51" x14ac:dyDescent="0.25">
      <c r="A19" s="44" t="s">
        <v>73</v>
      </c>
      <c r="B19" s="45"/>
      <c r="C19" s="45" t="s">
        <v>74</v>
      </c>
      <c r="D19" s="45" t="s">
        <v>75</v>
      </c>
      <c r="E19" s="46">
        <f>SUM(E20:E23)</f>
        <v>0</v>
      </c>
    </row>
    <row r="20" spans="1:12" x14ac:dyDescent="0.25">
      <c r="A20" s="75" t="s">
        <v>77</v>
      </c>
      <c r="B20" s="1"/>
      <c r="C20" s="1"/>
      <c r="D20" s="1"/>
      <c r="E20" s="76">
        <f>B20*D20</f>
        <v>0</v>
      </c>
    </row>
    <row r="21" spans="1:12" x14ac:dyDescent="0.25">
      <c r="A21" s="75" t="s">
        <v>78</v>
      </c>
      <c r="B21" s="47"/>
      <c r="C21" s="47"/>
      <c r="D21" s="47"/>
      <c r="E21" s="76">
        <f>B21*D21</f>
        <v>0</v>
      </c>
    </row>
    <row r="22" spans="1:12" ht="63.75" x14ac:dyDescent="0.25">
      <c r="A22" s="75" t="s">
        <v>79</v>
      </c>
      <c r="B22" s="47"/>
      <c r="C22" s="47"/>
      <c r="D22" s="47"/>
      <c r="E22" s="76">
        <f>B22*D22</f>
        <v>0</v>
      </c>
    </row>
    <row r="23" spans="1:12" x14ac:dyDescent="0.25">
      <c r="A23" s="79" t="s">
        <v>80</v>
      </c>
      <c r="B23" s="47"/>
      <c r="C23" s="47"/>
      <c r="D23" s="47"/>
      <c r="E23" s="76">
        <f>B23*D23</f>
        <v>0</v>
      </c>
    </row>
    <row r="24" spans="1:12" ht="38.25" x14ac:dyDescent="0.25">
      <c r="A24" s="111" t="s">
        <v>81</v>
      </c>
      <c r="B24" s="112"/>
      <c r="C24" s="112" t="s">
        <v>82</v>
      </c>
      <c r="D24" s="112" t="s">
        <v>159</v>
      </c>
      <c r="E24" s="49">
        <f>SUM(E25:E27)</f>
        <v>0</v>
      </c>
      <c r="F24" s="50"/>
      <c r="G24" s="50"/>
      <c r="H24" s="50"/>
      <c r="I24" s="50"/>
      <c r="J24" s="50"/>
      <c r="K24" s="50"/>
      <c r="L24" s="50"/>
    </row>
    <row r="25" spans="1:12" x14ac:dyDescent="0.25">
      <c r="A25" s="113" t="s">
        <v>86</v>
      </c>
      <c r="B25" s="114"/>
      <c r="C25" s="114">
        <v>18</v>
      </c>
      <c r="D25" s="114"/>
      <c r="E25" s="76">
        <f t="shared" ref="E25:E27" si="1">C25*D25</f>
        <v>0</v>
      </c>
      <c r="F25" s="50"/>
      <c r="G25" s="50"/>
      <c r="H25" s="50"/>
      <c r="I25" s="50"/>
      <c r="J25" s="50"/>
      <c r="K25" s="50"/>
      <c r="L25" s="50"/>
    </row>
    <row r="26" spans="1:12" x14ac:dyDescent="0.25">
      <c r="A26" s="113"/>
      <c r="B26" s="114"/>
      <c r="C26" s="114"/>
      <c r="D26" s="114"/>
      <c r="E26" s="76">
        <f t="shared" si="1"/>
        <v>0</v>
      </c>
      <c r="F26" s="24"/>
    </row>
    <row r="27" spans="1:12" x14ac:dyDescent="0.25">
      <c r="A27" s="113"/>
      <c r="B27" s="114"/>
      <c r="C27" s="114"/>
      <c r="D27" s="114"/>
      <c r="E27" s="76">
        <f t="shared" si="1"/>
        <v>0</v>
      </c>
    </row>
    <row r="28" spans="1:12" ht="51" x14ac:dyDescent="0.25">
      <c r="A28" s="80" t="s">
        <v>87</v>
      </c>
      <c r="B28" s="58"/>
      <c r="C28" s="58"/>
      <c r="D28" s="58"/>
      <c r="E28" s="81">
        <f>E29+E33+E40</f>
        <v>0</v>
      </c>
      <c r="F28" s="59"/>
      <c r="G28" s="59"/>
      <c r="H28" s="59"/>
      <c r="I28" s="59"/>
      <c r="J28" s="59"/>
      <c r="K28" s="59"/>
      <c r="L28" s="59"/>
    </row>
    <row r="29" spans="1:12" ht="25.5" x14ac:dyDescent="0.25">
      <c r="A29" s="77" t="s">
        <v>88</v>
      </c>
      <c r="B29" s="42"/>
      <c r="C29" s="42" t="s">
        <v>82</v>
      </c>
      <c r="D29" s="42" t="s">
        <v>159</v>
      </c>
      <c r="E29" s="78">
        <f>SUM(E30:E32)</f>
        <v>0</v>
      </c>
      <c r="F29" s="59"/>
      <c r="G29" s="59"/>
      <c r="H29" s="59"/>
      <c r="I29" s="59"/>
      <c r="J29" s="59"/>
      <c r="K29" s="59"/>
      <c r="L29" s="59"/>
    </row>
    <row r="30" spans="1:12" x14ac:dyDescent="0.25">
      <c r="A30" s="82"/>
      <c r="B30" s="41"/>
      <c r="C30" s="41"/>
      <c r="D30" s="41"/>
      <c r="E30" s="76">
        <f t="shared" ref="E30:E32" si="2">C30*D30</f>
        <v>0</v>
      </c>
    </row>
    <row r="31" spans="1:12" x14ac:dyDescent="0.25">
      <c r="A31" s="82"/>
      <c r="B31" s="41"/>
      <c r="C31" s="41"/>
      <c r="D31" s="41"/>
      <c r="E31" s="76">
        <f t="shared" si="2"/>
        <v>0</v>
      </c>
    </row>
    <row r="32" spans="1:12" x14ac:dyDescent="0.25">
      <c r="A32" s="82"/>
      <c r="B32" s="41"/>
      <c r="C32" s="41"/>
      <c r="D32" s="41"/>
      <c r="E32" s="76">
        <f t="shared" si="2"/>
        <v>0</v>
      </c>
    </row>
    <row r="33" spans="1:12" ht="25.5" x14ac:dyDescent="0.25">
      <c r="A33" s="77" t="s">
        <v>89</v>
      </c>
      <c r="B33" s="42"/>
      <c r="C33" s="42" t="s">
        <v>82</v>
      </c>
      <c r="D33" s="42" t="s">
        <v>159</v>
      </c>
      <c r="E33" s="78">
        <f>SUM(E34:E39)</f>
        <v>0</v>
      </c>
    </row>
    <row r="34" spans="1:12" x14ac:dyDescent="0.25">
      <c r="A34" s="75"/>
      <c r="B34" s="61"/>
      <c r="C34" s="61"/>
      <c r="D34" s="41"/>
      <c r="E34" s="76">
        <f t="shared" ref="E34:E39" si="3">C34*D34</f>
        <v>0</v>
      </c>
    </row>
    <row r="35" spans="1:12" x14ac:dyDescent="0.25">
      <c r="A35" s="84"/>
      <c r="B35" s="61"/>
      <c r="C35" s="61"/>
      <c r="D35" s="41"/>
      <c r="E35" s="76">
        <f t="shared" si="3"/>
        <v>0</v>
      </c>
    </row>
    <row r="36" spans="1:12" x14ac:dyDescent="0.25">
      <c r="A36" s="84"/>
      <c r="B36" s="61"/>
      <c r="C36" s="61"/>
      <c r="D36" s="41"/>
      <c r="E36" s="76">
        <f t="shared" si="3"/>
        <v>0</v>
      </c>
    </row>
    <row r="37" spans="1:12" x14ac:dyDescent="0.25">
      <c r="A37" s="75"/>
      <c r="B37" s="61"/>
      <c r="C37" s="61"/>
      <c r="D37" s="41"/>
      <c r="E37" s="76">
        <f t="shared" si="3"/>
        <v>0</v>
      </c>
    </row>
    <row r="38" spans="1:12" x14ac:dyDescent="0.25">
      <c r="A38" s="86" t="s">
        <v>92</v>
      </c>
      <c r="B38" s="61"/>
      <c r="C38" s="61"/>
      <c r="D38" s="41"/>
      <c r="E38" s="76">
        <f t="shared" si="3"/>
        <v>0</v>
      </c>
    </row>
    <row r="39" spans="1:12" x14ac:dyDescent="0.25">
      <c r="A39" s="86" t="s">
        <v>92</v>
      </c>
      <c r="B39" s="61"/>
      <c r="C39" s="61"/>
      <c r="D39" s="41"/>
      <c r="E39" s="76">
        <f t="shared" si="3"/>
        <v>0</v>
      </c>
    </row>
    <row r="40" spans="1:12" s="4" customFormat="1" ht="25.5" x14ac:dyDescent="0.25">
      <c r="A40" s="77" t="s">
        <v>90</v>
      </c>
      <c r="B40" s="42"/>
      <c r="C40" s="42" t="s">
        <v>83</v>
      </c>
      <c r="D40" s="42" t="s">
        <v>160</v>
      </c>
      <c r="E40" s="78">
        <f>SUM(E41:E43)</f>
        <v>0</v>
      </c>
    </row>
    <row r="41" spans="1:12" x14ac:dyDescent="0.25">
      <c r="A41" s="75"/>
      <c r="B41" s="41"/>
      <c r="C41" s="41"/>
      <c r="D41" s="41"/>
      <c r="E41" s="83"/>
    </row>
    <row r="42" spans="1:12" x14ac:dyDescent="0.25">
      <c r="A42" s="84"/>
      <c r="B42" s="41"/>
      <c r="C42" s="41"/>
      <c r="D42" s="41"/>
      <c r="E42" s="83"/>
    </row>
    <row r="43" spans="1:12" x14ac:dyDescent="0.25">
      <c r="A43" s="84"/>
      <c r="B43" s="41"/>
      <c r="C43" s="41"/>
      <c r="D43" s="41"/>
      <c r="E43" s="83"/>
    </row>
    <row r="44" spans="1:12" ht="38.25" x14ac:dyDescent="0.25">
      <c r="A44" s="80" t="s">
        <v>91</v>
      </c>
      <c r="B44" s="58"/>
      <c r="C44" s="58" t="s">
        <v>82</v>
      </c>
      <c r="D44" s="58" t="s">
        <v>159</v>
      </c>
      <c r="E44" s="85">
        <f>SUM(E45:E47)</f>
        <v>0</v>
      </c>
      <c r="F44" s="59"/>
      <c r="G44" s="59"/>
      <c r="H44" s="59"/>
      <c r="I44" s="59"/>
      <c r="J44" s="59"/>
      <c r="K44" s="59"/>
      <c r="L44" s="59"/>
    </row>
    <row r="45" spans="1:12" x14ac:dyDescent="0.25">
      <c r="A45" s="86" t="s">
        <v>92</v>
      </c>
      <c r="B45" s="62"/>
      <c r="C45" s="62"/>
      <c r="D45" s="62"/>
      <c r="E45" s="76">
        <f t="shared" ref="E45:E47" si="4">C45*D45</f>
        <v>0</v>
      </c>
      <c r="F45" s="59"/>
      <c r="G45" s="59"/>
      <c r="H45" s="59"/>
      <c r="I45" s="59"/>
      <c r="J45" s="59"/>
      <c r="K45" s="59"/>
      <c r="L45" s="59"/>
    </row>
    <row r="46" spans="1:12" x14ac:dyDescent="0.25">
      <c r="A46" s="86" t="s">
        <v>92</v>
      </c>
      <c r="B46" s="62"/>
      <c r="C46" s="62"/>
      <c r="D46" s="62"/>
      <c r="E46" s="76">
        <f t="shared" si="4"/>
        <v>0</v>
      </c>
    </row>
    <row r="47" spans="1:12" x14ac:dyDescent="0.25">
      <c r="A47" s="86" t="s">
        <v>92</v>
      </c>
      <c r="B47" s="62"/>
      <c r="C47" s="62"/>
      <c r="D47" s="62"/>
      <c r="E47" s="76">
        <f t="shared" si="4"/>
        <v>0</v>
      </c>
    </row>
    <row r="48" spans="1:12" ht="51" x14ac:dyDescent="0.25">
      <c r="A48" s="80" t="s">
        <v>93</v>
      </c>
      <c r="B48" s="58"/>
      <c r="C48" s="58" t="s">
        <v>82</v>
      </c>
      <c r="D48" s="58" t="s">
        <v>159</v>
      </c>
      <c r="E48" s="85">
        <f>SUM(E49:E51)</f>
        <v>0</v>
      </c>
    </row>
    <row r="49" spans="1:5" x14ac:dyDescent="0.25">
      <c r="A49" s="86" t="s">
        <v>92</v>
      </c>
      <c r="B49" s="62"/>
      <c r="C49" s="62"/>
      <c r="D49" s="62"/>
      <c r="E49" s="76">
        <f t="shared" ref="E49:E51" si="5">C49*D49</f>
        <v>0</v>
      </c>
    </row>
    <row r="50" spans="1:5" x14ac:dyDescent="0.25">
      <c r="A50" s="86" t="s">
        <v>92</v>
      </c>
      <c r="B50" s="62"/>
      <c r="C50" s="62"/>
      <c r="D50" s="62"/>
      <c r="E50" s="76">
        <f t="shared" si="5"/>
        <v>0</v>
      </c>
    </row>
    <row r="51" spans="1:5" x14ac:dyDescent="0.25">
      <c r="A51" s="86" t="s">
        <v>92</v>
      </c>
      <c r="B51" s="62"/>
      <c r="C51" s="62"/>
      <c r="D51" s="62"/>
      <c r="E51" s="76">
        <f t="shared" si="5"/>
        <v>0</v>
      </c>
    </row>
    <row r="52" spans="1:5" ht="25.5" x14ac:dyDescent="0.25">
      <c r="A52" s="80" t="s">
        <v>94</v>
      </c>
      <c r="B52" s="58"/>
      <c r="C52" s="58" t="s">
        <v>82</v>
      </c>
      <c r="D52" s="58" t="s">
        <v>159</v>
      </c>
      <c r="E52" s="85">
        <f>SUM(E53:E56)</f>
        <v>0</v>
      </c>
    </row>
    <row r="53" spans="1:5" x14ac:dyDescent="0.25">
      <c r="A53" s="86" t="s">
        <v>92</v>
      </c>
      <c r="B53" s="62"/>
      <c r="C53" s="62"/>
      <c r="D53" s="62"/>
      <c r="E53" s="76">
        <f t="shared" ref="E53:E55" si="6">C53*D53</f>
        <v>0</v>
      </c>
    </row>
    <row r="54" spans="1:5" x14ac:dyDescent="0.25">
      <c r="A54" s="86" t="s">
        <v>92</v>
      </c>
      <c r="B54" s="62"/>
      <c r="C54" s="62"/>
      <c r="D54" s="62"/>
      <c r="E54" s="76">
        <f t="shared" si="6"/>
        <v>0</v>
      </c>
    </row>
    <row r="55" spans="1:5" x14ac:dyDescent="0.25">
      <c r="A55" s="86" t="s">
        <v>92</v>
      </c>
      <c r="B55" s="62"/>
      <c r="C55" s="62"/>
      <c r="D55" s="62"/>
      <c r="E55" s="76">
        <f t="shared" si="6"/>
        <v>0</v>
      </c>
    </row>
    <row r="56" spans="1:5" ht="25.5" x14ac:dyDescent="0.25">
      <c r="A56" s="80" t="s">
        <v>95</v>
      </c>
      <c r="B56" s="58"/>
      <c r="C56" s="58" t="s">
        <v>82</v>
      </c>
      <c r="D56" s="58" t="s">
        <v>159</v>
      </c>
      <c r="E56" s="85">
        <f>SUM(E57:E58)</f>
        <v>0</v>
      </c>
    </row>
    <row r="57" spans="1:5" x14ac:dyDescent="0.25">
      <c r="A57" s="86" t="s">
        <v>92</v>
      </c>
      <c r="B57" s="62"/>
      <c r="C57" s="62"/>
      <c r="D57" s="62"/>
      <c r="E57" s="76">
        <f t="shared" ref="E57:E58" si="7">C57*D57</f>
        <v>0</v>
      </c>
    </row>
    <row r="58" spans="1:5" x14ac:dyDescent="0.25">
      <c r="A58" s="86" t="s">
        <v>92</v>
      </c>
      <c r="B58" s="62"/>
      <c r="C58" s="62"/>
      <c r="D58" s="62"/>
      <c r="E58" s="76">
        <f t="shared" si="7"/>
        <v>0</v>
      </c>
    </row>
    <row r="59" spans="1:5" ht="25.5" x14ac:dyDescent="0.25">
      <c r="A59" s="80" t="s">
        <v>96</v>
      </c>
      <c r="B59" s="58"/>
      <c r="C59" s="58" t="s">
        <v>82</v>
      </c>
      <c r="D59" s="58" t="s">
        <v>159</v>
      </c>
      <c r="E59" s="85">
        <f>SUM(E60:E61)</f>
        <v>0</v>
      </c>
    </row>
    <row r="60" spans="1:5" x14ac:dyDescent="0.25">
      <c r="A60" s="86" t="s">
        <v>92</v>
      </c>
      <c r="B60" s="62"/>
      <c r="C60" s="62"/>
      <c r="D60" s="62"/>
      <c r="E60" s="76">
        <f t="shared" ref="E60:E61" si="8">C60*D60</f>
        <v>0</v>
      </c>
    </row>
    <row r="61" spans="1:5" x14ac:dyDescent="0.25">
      <c r="A61" s="86" t="s">
        <v>92</v>
      </c>
      <c r="B61" s="62"/>
      <c r="C61" s="62"/>
      <c r="D61" s="62"/>
      <c r="E61" s="76">
        <f t="shared" si="8"/>
        <v>0</v>
      </c>
    </row>
    <row r="62" spans="1:5" ht="25.5" x14ac:dyDescent="0.25">
      <c r="A62" s="80" t="s">
        <v>97</v>
      </c>
      <c r="B62" s="58"/>
      <c r="C62" s="58" t="s">
        <v>82</v>
      </c>
      <c r="D62" s="58" t="s">
        <v>159</v>
      </c>
      <c r="E62" s="85">
        <f>SUM(E63:E64)</f>
        <v>0</v>
      </c>
    </row>
    <row r="63" spans="1:5" x14ac:dyDescent="0.25">
      <c r="A63" s="86" t="s">
        <v>92</v>
      </c>
      <c r="B63" s="62"/>
      <c r="C63" s="62"/>
      <c r="D63" s="62"/>
      <c r="E63" s="76">
        <f t="shared" ref="E63:E64" si="9">C63*D63</f>
        <v>0</v>
      </c>
    </row>
    <row r="64" spans="1:5" x14ac:dyDescent="0.25">
      <c r="A64" s="86" t="s">
        <v>92</v>
      </c>
      <c r="B64" s="62"/>
      <c r="C64" s="62"/>
      <c r="D64" s="62"/>
      <c r="E64" s="76">
        <f t="shared" si="9"/>
        <v>0</v>
      </c>
    </row>
    <row r="65" spans="1:5" s="4" customFormat="1" ht="25.5" x14ac:dyDescent="0.25">
      <c r="A65" s="80" t="s">
        <v>98</v>
      </c>
      <c r="B65" s="58"/>
      <c r="C65" s="58" t="s">
        <v>82</v>
      </c>
      <c r="D65" s="58" t="s">
        <v>159</v>
      </c>
      <c r="E65" s="85">
        <f>SUM(E66:E67)</f>
        <v>0</v>
      </c>
    </row>
    <row r="66" spans="1:5" x14ac:dyDescent="0.25">
      <c r="A66" s="86" t="s">
        <v>92</v>
      </c>
      <c r="B66" s="62"/>
      <c r="C66" s="62"/>
      <c r="D66" s="62"/>
      <c r="E66" s="76">
        <f t="shared" ref="E66:E67" si="10">C66*D66</f>
        <v>0</v>
      </c>
    </row>
    <row r="67" spans="1:5" x14ac:dyDescent="0.25">
      <c r="A67" s="86" t="s">
        <v>92</v>
      </c>
      <c r="B67" s="62"/>
      <c r="C67" s="62"/>
      <c r="D67" s="62"/>
      <c r="E67" s="76">
        <f t="shared" si="10"/>
        <v>0</v>
      </c>
    </row>
    <row r="68" spans="1:5" ht="25.5" x14ac:dyDescent="0.25">
      <c r="A68" s="80" t="s">
        <v>99</v>
      </c>
      <c r="B68" s="58"/>
      <c r="C68" s="58" t="s">
        <v>82</v>
      </c>
      <c r="D68" s="58" t="s">
        <v>159</v>
      </c>
      <c r="E68" s="85">
        <f>SUM(E69:E70)</f>
        <v>0</v>
      </c>
    </row>
    <row r="69" spans="1:5" x14ac:dyDescent="0.25">
      <c r="A69" s="86" t="s">
        <v>92</v>
      </c>
      <c r="B69" s="62"/>
      <c r="C69" s="62"/>
      <c r="D69" s="62"/>
      <c r="E69" s="76">
        <f t="shared" ref="E69:E70" si="11">C69*D69</f>
        <v>0</v>
      </c>
    </row>
    <row r="70" spans="1:5" x14ac:dyDescent="0.25">
      <c r="A70" s="86" t="s">
        <v>92</v>
      </c>
      <c r="B70" s="62"/>
      <c r="C70" s="62"/>
      <c r="D70" s="62"/>
      <c r="E70" s="76">
        <f t="shared" si="11"/>
        <v>0</v>
      </c>
    </row>
    <row r="71" spans="1:5" ht="25.5" x14ac:dyDescent="0.25">
      <c r="A71" s="80" t="s">
        <v>100</v>
      </c>
      <c r="B71" s="58"/>
      <c r="C71" s="58" t="s">
        <v>82</v>
      </c>
      <c r="D71" s="58" t="s">
        <v>159</v>
      </c>
      <c r="E71" s="85">
        <f>SUM(E72:E73)</f>
        <v>0</v>
      </c>
    </row>
    <row r="72" spans="1:5" x14ac:dyDescent="0.25">
      <c r="A72" s="87" t="s">
        <v>54</v>
      </c>
      <c r="B72" s="62"/>
      <c r="C72" s="62"/>
      <c r="D72" s="62"/>
      <c r="E72" s="76">
        <f t="shared" ref="E72:E73" si="12">C72*D72</f>
        <v>0</v>
      </c>
    </row>
    <row r="73" spans="1:5" x14ac:dyDescent="0.25">
      <c r="A73" s="87" t="s">
        <v>54</v>
      </c>
      <c r="B73" s="62"/>
      <c r="C73" s="62"/>
      <c r="D73" s="62"/>
      <c r="E73" s="76">
        <f t="shared" si="12"/>
        <v>0</v>
      </c>
    </row>
    <row r="74" spans="1:5" ht="25.5" x14ac:dyDescent="0.25">
      <c r="A74" s="80" t="s">
        <v>101</v>
      </c>
      <c r="B74" s="58"/>
      <c r="C74" s="58" t="s">
        <v>82</v>
      </c>
      <c r="D74" s="58" t="s">
        <v>159</v>
      </c>
      <c r="E74" s="85">
        <f>SUM(E75:E76)</f>
        <v>0</v>
      </c>
    </row>
    <row r="75" spans="1:5" x14ac:dyDescent="0.25">
      <c r="A75" s="87" t="s">
        <v>54</v>
      </c>
      <c r="B75" s="62"/>
      <c r="C75" s="62"/>
      <c r="D75" s="62"/>
      <c r="E75" s="76">
        <f t="shared" ref="E75:E76" si="13">C75*D75</f>
        <v>0</v>
      </c>
    </row>
    <row r="76" spans="1:5" x14ac:dyDescent="0.25">
      <c r="A76" s="87" t="s">
        <v>54</v>
      </c>
      <c r="B76" s="62"/>
      <c r="C76" s="62"/>
      <c r="D76" s="62"/>
      <c r="E76" s="76">
        <f t="shared" si="13"/>
        <v>0</v>
      </c>
    </row>
    <row r="77" spans="1:5" ht="33" customHeight="1" x14ac:dyDescent="0.25">
      <c r="A77" s="80" t="s">
        <v>102</v>
      </c>
      <c r="B77" s="63"/>
      <c r="C77" s="63"/>
      <c r="D77" s="63"/>
      <c r="E77" s="88">
        <f>E78+E81+E84+E87</f>
        <v>0</v>
      </c>
    </row>
    <row r="78" spans="1:5" ht="25.5" x14ac:dyDescent="0.25">
      <c r="A78" s="77" t="s">
        <v>103</v>
      </c>
      <c r="B78" s="42"/>
      <c r="C78" s="42" t="s">
        <v>82</v>
      </c>
      <c r="D78" s="42" t="s">
        <v>159</v>
      </c>
      <c r="E78" s="89">
        <f>SUM(E79:E80)</f>
        <v>0</v>
      </c>
    </row>
    <row r="79" spans="1:5" x14ac:dyDescent="0.25">
      <c r="A79" s="87" t="s">
        <v>54</v>
      </c>
      <c r="B79" s="62"/>
      <c r="C79" s="62"/>
      <c r="D79" s="62"/>
      <c r="E79" s="76">
        <f t="shared" ref="E79:E80" si="14">C79*D79</f>
        <v>0</v>
      </c>
    </row>
    <row r="80" spans="1:5" x14ac:dyDescent="0.25">
      <c r="A80" s="87" t="s">
        <v>54</v>
      </c>
      <c r="B80" s="62"/>
      <c r="C80" s="62"/>
      <c r="D80" s="62"/>
      <c r="E80" s="76">
        <f t="shared" si="14"/>
        <v>0</v>
      </c>
    </row>
    <row r="81" spans="1:5" ht="25.5" x14ac:dyDescent="0.25">
      <c r="A81" s="77" t="s">
        <v>104</v>
      </c>
      <c r="B81" s="42"/>
      <c r="C81" s="42" t="s">
        <v>82</v>
      </c>
      <c r="D81" s="42" t="s">
        <v>159</v>
      </c>
      <c r="E81" s="89">
        <f>SUM(E82:E83)</f>
        <v>0</v>
      </c>
    </row>
    <row r="82" spans="1:5" x14ac:dyDescent="0.25">
      <c r="A82" s="87" t="s">
        <v>54</v>
      </c>
      <c r="B82" s="62"/>
      <c r="C82" s="62"/>
      <c r="D82" s="62"/>
      <c r="E82" s="76">
        <f t="shared" ref="E82:E83" si="15">C82*D82</f>
        <v>0</v>
      </c>
    </row>
    <row r="83" spans="1:5" x14ac:dyDescent="0.25">
      <c r="A83" s="87" t="s">
        <v>54</v>
      </c>
      <c r="B83" s="62"/>
      <c r="C83" s="62"/>
      <c r="D83" s="62"/>
      <c r="E83" s="76">
        <f t="shared" si="15"/>
        <v>0</v>
      </c>
    </row>
    <row r="84" spans="1:5" ht="38.25" x14ac:dyDescent="0.25">
      <c r="A84" s="77" t="s">
        <v>105</v>
      </c>
      <c r="B84" s="42"/>
      <c r="C84" s="42" t="s">
        <v>82</v>
      </c>
      <c r="D84" s="42" t="s">
        <v>159</v>
      </c>
      <c r="E84" s="89">
        <f>SUM(E85:E86)</f>
        <v>0</v>
      </c>
    </row>
    <row r="85" spans="1:5" x14ac:dyDescent="0.25">
      <c r="A85" s="87" t="s">
        <v>54</v>
      </c>
      <c r="B85" s="62"/>
      <c r="C85" s="62"/>
      <c r="D85" s="62"/>
      <c r="E85" s="76">
        <f t="shared" ref="E85:E86" si="16">C85*D85</f>
        <v>0</v>
      </c>
    </row>
    <row r="86" spans="1:5" x14ac:dyDescent="0.25">
      <c r="A86" s="87" t="s">
        <v>54</v>
      </c>
      <c r="B86" s="62"/>
      <c r="C86" s="62"/>
      <c r="D86" s="62"/>
      <c r="E86" s="76">
        <f t="shared" si="16"/>
        <v>0</v>
      </c>
    </row>
    <row r="87" spans="1:5" ht="25.5" x14ac:dyDescent="0.25">
      <c r="A87" s="77" t="s">
        <v>106</v>
      </c>
      <c r="B87" s="42"/>
      <c r="C87" s="42" t="s">
        <v>82</v>
      </c>
      <c r="D87" s="42" t="s">
        <v>159</v>
      </c>
      <c r="E87" s="89">
        <f>SUM(E88:E89)</f>
        <v>0</v>
      </c>
    </row>
    <row r="88" spans="1:5" x14ac:dyDescent="0.25">
      <c r="A88" s="87" t="s">
        <v>54</v>
      </c>
      <c r="B88" s="62"/>
      <c r="C88" s="62"/>
      <c r="D88" s="62"/>
      <c r="E88" s="76">
        <f t="shared" ref="E88:E89" si="17">C88*D88</f>
        <v>0</v>
      </c>
    </row>
    <row r="89" spans="1:5" x14ac:dyDescent="0.25">
      <c r="A89" s="87" t="s">
        <v>54</v>
      </c>
      <c r="B89" s="62"/>
      <c r="C89" s="62"/>
      <c r="D89" s="62"/>
      <c r="E89" s="76">
        <f t="shared" si="17"/>
        <v>0</v>
      </c>
    </row>
    <row r="90" spans="1:5" ht="25.5" x14ac:dyDescent="0.25">
      <c r="A90" s="44" t="s">
        <v>107</v>
      </c>
      <c r="B90" s="58"/>
      <c r="C90" s="58" t="s">
        <v>82</v>
      </c>
      <c r="D90" s="58" t="s">
        <v>159</v>
      </c>
      <c r="E90" s="85">
        <f>SUM(E91:E92)</f>
        <v>0</v>
      </c>
    </row>
    <row r="91" spans="1:5" x14ac:dyDescent="0.25">
      <c r="A91" s="90" t="s">
        <v>54</v>
      </c>
      <c r="B91" s="62"/>
      <c r="C91" s="62"/>
      <c r="D91" s="62"/>
      <c r="E91" s="76">
        <f t="shared" ref="E91:E92" si="18">C91*D91</f>
        <v>0</v>
      </c>
    </row>
    <row r="92" spans="1:5" x14ac:dyDescent="0.25">
      <c r="A92" s="90" t="s">
        <v>54</v>
      </c>
      <c r="B92" s="62"/>
      <c r="C92" s="62"/>
      <c r="D92" s="62"/>
      <c r="E92" s="76">
        <f t="shared" si="18"/>
        <v>0</v>
      </c>
    </row>
    <row r="93" spans="1:5" x14ac:dyDescent="0.25">
      <c r="A93" s="64" t="s">
        <v>120</v>
      </c>
      <c r="B93" s="65"/>
      <c r="C93" s="65"/>
      <c r="D93" s="65"/>
      <c r="E93" s="66" t="e">
        <f>E90+E77+E74+E71+E68+E65+E62+E59+E56+E52+E48+E44+E28+E24+E19+E9+E7</f>
        <v>#REF!</v>
      </c>
    </row>
    <row r="94" spans="1:5" x14ac:dyDescent="0.25">
      <c r="A94" s="67"/>
      <c r="B94" s="68"/>
      <c r="C94" s="68"/>
      <c r="D94" s="68"/>
      <c r="E94" s="69"/>
    </row>
    <row r="95" spans="1:5" ht="25.5" x14ac:dyDescent="0.25">
      <c r="A95" s="91" t="s">
        <v>108</v>
      </c>
      <c r="B95" s="92"/>
      <c r="C95" s="92"/>
      <c r="D95" s="92"/>
      <c r="E95" s="93"/>
    </row>
    <row r="96" spans="1:5" ht="19.5" customHeight="1" thickBot="1" x14ac:dyDescent="0.3">
      <c r="A96" s="94" t="s">
        <v>121</v>
      </c>
      <c r="B96" s="95"/>
      <c r="C96" s="95"/>
      <c r="D96" s="95"/>
      <c r="E96" s="96" t="e">
        <f>E93-E95</f>
        <v>#REF!</v>
      </c>
    </row>
    <row r="97" spans="1:6" x14ac:dyDescent="0.25">
      <c r="A97" s="70"/>
      <c r="E97" s="71"/>
      <c r="F97" s="24"/>
    </row>
    <row r="98" spans="1:6" x14ac:dyDescent="0.25">
      <c r="A98" s="70" t="s">
        <v>110</v>
      </c>
      <c r="E98" s="71"/>
    </row>
    <row r="99" spans="1:6" x14ac:dyDescent="0.25">
      <c r="A99" s="70"/>
      <c r="E99" s="71"/>
    </row>
    <row r="100" spans="1:6" ht="15.75" thickBot="1" x14ac:dyDescent="0.3">
      <c r="A100" s="72" t="s">
        <v>111</v>
      </c>
      <c r="B100" s="73"/>
      <c r="C100" s="73"/>
      <c r="D100" s="73"/>
      <c r="E100" s="74"/>
    </row>
    <row r="102" spans="1:6" x14ac:dyDescent="0.25">
      <c r="A102" s="147" t="s">
        <v>112</v>
      </c>
      <c r="B102" s="148"/>
      <c r="C102" s="148"/>
      <c r="D102" s="148"/>
      <c r="E102" s="148"/>
      <c r="F102" s="148"/>
    </row>
    <row r="103" spans="1:6" x14ac:dyDescent="0.25">
      <c r="A103" s="148"/>
      <c r="B103" s="148"/>
      <c r="C103" s="148"/>
      <c r="D103" s="148"/>
      <c r="E103" s="148"/>
      <c r="F103" s="148"/>
    </row>
    <row r="104" spans="1:6" ht="31.15" customHeight="1" x14ac:dyDescent="0.25">
      <c r="A104" s="149" t="s">
        <v>113</v>
      </c>
      <c r="B104" s="149"/>
      <c r="C104" s="149"/>
      <c r="D104" s="149"/>
      <c r="E104" s="149"/>
    </row>
    <row r="105" spans="1:6" x14ac:dyDescent="0.25">
      <c r="A105" t="s">
        <v>171</v>
      </c>
      <c r="B105" t="s">
        <v>172</v>
      </c>
      <c r="C105" t="s">
        <v>173</v>
      </c>
    </row>
  </sheetData>
  <mergeCells count="11">
    <mergeCell ref="M7:M8"/>
    <mergeCell ref="N7:N8"/>
    <mergeCell ref="O7:O8"/>
    <mergeCell ref="A102:F103"/>
    <mergeCell ref="A104:E104"/>
    <mergeCell ref="L7:L8"/>
    <mergeCell ref="A1:E1"/>
    <mergeCell ref="A3:E3"/>
    <mergeCell ref="A4:E4"/>
    <mergeCell ref="B6:D6"/>
    <mergeCell ref="K7:K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23E84-67D5-4118-B75C-373A7C0F2CCA}">
  <dimension ref="C2:G32"/>
  <sheetViews>
    <sheetView workbookViewId="0">
      <selection activeCell="K13" sqref="K13"/>
    </sheetView>
  </sheetViews>
  <sheetFormatPr defaultRowHeight="15" x14ac:dyDescent="0.25"/>
  <cols>
    <col min="3" max="3" width="52.28515625" customWidth="1"/>
    <col min="4" max="4" width="19.28515625" customWidth="1"/>
    <col min="5" max="5" width="20.28515625" customWidth="1"/>
    <col min="6" max="6" width="21" customWidth="1"/>
    <col min="7" max="7" width="25" customWidth="1"/>
  </cols>
  <sheetData>
    <row r="2" spans="3:7" x14ac:dyDescent="0.25">
      <c r="C2" s="4" t="s">
        <v>25</v>
      </c>
    </row>
    <row r="3" spans="3:7" x14ac:dyDescent="0.25">
      <c r="C3" s="142" t="s">
        <v>7</v>
      </c>
      <c r="D3" s="143" t="s">
        <v>0</v>
      </c>
      <c r="E3" s="144"/>
      <c r="F3" s="145"/>
      <c r="G3" s="5" t="s">
        <v>1</v>
      </c>
    </row>
    <row r="4" spans="3:7" x14ac:dyDescent="0.25">
      <c r="C4" s="142"/>
      <c r="D4" s="146" t="s">
        <v>2</v>
      </c>
      <c r="E4" s="142" t="s">
        <v>3</v>
      </c>
      <c r="F4" s="146" t="s">
        <v>4</v>
      </c>
      <c r="G4" s="139" t="s">
        <v>5</v>
      </c>
    </row>
    <row r="5" spans="3:7" x14ac:dyDescent="0.25">
      <c r="C5" s="142"/>
      <c r="D5" s="142"/>
      <c r="E5" s="142"/>
      <c r="F5" s="142"/>
      <c r="G5" s="140"/>
    </row>
    <row r="6" spans="3:7" x14ac:dyDescent="0.25">
      <c r="C6" s="142"/>
      <c r="D6" s="142"/>
      <c r="E6" s="142"/>
      <c r="F6" s="142"/>
      <c r="G6" s="140"/>
    </row>
    <row r="7" spans="3:7" x14ac:dyDescent="0.25">
      <c r="C7" s="142"/>
      <c r="D7" s="142"/>
      <c r="E7" s="142"/>
      <c r="F7" s="142"/>
      <c r="G7" s="140"/>
    </row>
    <row r="8" spans="3:7" x14ac:dyDescent="0.25">
      <c r="C8" s="142"/>
      <c r="D8" s="142"/>
      <c r="E8" s="142"/>
      <c r="F8" s="142"/>
      <c r="G8" s="140"/>
    </row>
    <row r="9" spans="3:7" x14ac:dyDescent="0.25">
      <c r="C9" s="142"/>
      <c r="D9" s="142"/>
      <c r="E9" s="142"/>
      <c r="F9" s="142"/>
      <c r="G9" s="140"/>
    </row>
    <row r="10" spans="3:7" x14ac:dyDescent="0.25">
      <c r="C10" s="142"/>
      <c r="D10" s="142"/>
      <c r="E10" s="142"/>
      <c r="F10" s="142"/>
      <c r="G10" s="140"/>
    </row>
    <row r="11" spans="3:7" x14ac:dyDescent="0.25">
      <c r="C11" s="142"/>
      <c r="D11" s="142"/>
      <c r="E11" s="142"/>
      <c r="F11" s="142"/>
      <c r="G11" s="141"/>
    </row>
    <row r="12" spans="3:7" ht="35.25" customHeight="1" x14ac:dyDescent="0.25">
      <c r="C12" s="2" t="s">
        <v>6</v>
      </c>
      <c r="D12" s="3"/>
      <c r="E12" s="3"/>
      <c r="F12" s="3"/>
      <c r="G12" s="3"/>
    </row>
    <row r="13" spans="3:7" ht="43.5" customHeight="1" x14ac:dyDescent="0.25">
      <c r="C13" s="2" t="s">
        <v>8</v>
      </c>
      <c r="D13" s="3">
        <v>0</v>
      </c>
      <c r="E13" s="3">
        <v>0</v>
      </c>
      <c r="F13" s="3">
        <v>0</v>
      </c>
      <c r="G13" s="3">
        <v>0</v>
      </c>
    </row>
    <row r="14" spans="3:7" ht="48" customHeight="1" x14ac:dyDescent="0.25">
      <c r="C14" s="2" t="s">
        <v>33</v>
      </c>
      <c r="D14" s="3">
        <v>2000</v>
      </c>
      <c r="E14" s="3">
        <v>6000</v>
      </c>
      <c r="F14" s="3">
        <v>1000</v>
      </c>
      <c r="G14" s="3">
        <v>6000</v>
      </c>
    </row>
    <row r="15" spans="3:7" ht="81.75" customHeight="1" x14ac:dyDescent="0.25">
      <c r="C15" s="2" t="s">
        <v>9</v>
      </c>
      <c r="D15" s="3"/>
      <c r="E15" s="3"/>
      <c r="F15" s="3"/>
      <c r="G15" s="3"/>
    </row>
    <row r="16" spans="3:7" ht="59.25" customHeight="1" x14ac:dyDescent="0.25">
      <c r="C16" s="2" t="s">
        <v>32</v>
      </c>
      <c r="D16" s="3">
        <v>0</v>
      </c>
      <c r="E16" s="3">
        <v>0</v>
      </c>
      <c r="F16" s="3">
        <v>0</v>
      </c>
      <c r="G16" s="3">
        <v>0</v>
      </c>
    </row>
    <row r="17" spans="3:7" ht="64.5" customHeight="1" x14ac:dyDescent="0.25">
      <c r="C17" s="2" t="s">
        <v>10</v>
      </c>
      <c r="D17" s="3">
        <v>0</v>
      </c>
      <c r="E17" s="3">
        <v>0</v>
      </c>
      <c r="F17" s="3">
        <v>0</v>
      </c>
      <c r="G17" s="3">
        <v>0</v>
      </c>
    </row>
    <row r="18" spans="3:7" ht="30" customHeight="1" x14ac:dyDescent="0.25">
      <c r="C18" s="2" t="s">
        <v>11</v>
      </c>
      <c r="D18" s="3">
        <v>0</v>
      </c>
      <c r="E18" s="3">
        <v>0</v>
      </c>
      <c r="F18" s="3">
        <v>0</v>
      </c>
      <c r="G18" s="3">
        <v>0</v>
      </c>
    </row>
    <row r="19" spans="3:7" ht="30" customHeight="1" x14ac:dyDescent="0.25">
      <c r="C19" s="2" t="s">
        <v>12</v>
      </c>
      <c r="D19" s="3">
        <v>0</v>
      </c>
      <c r="E19" s="3">
        <v>0</v>
      </c>
      <c r="F19" s="3">
        <v>0</v>
      </c>
      <c r="G19" s="3">
        <v>0</v>
      </c>
    </row>
    <row r="20" spans="3:7" ht="48" customHeight="1" x14ac:dyDescent="0.25">
      <c r="C20" s="2" t="s">
        <v>13</v>
      </c>
      <c r="D20" s="3">
        <v>0</v>
      </c>
      <c r="E20" s="3">
        <v>0</v>
      </c>
      <c r="F20" s="3">
        <v>0</v>
      </c>
      <c r="G20" s="3">
        <v>0</v>
      </c>
    </row>
    <row r="21" spans="3:7" ht="40.5" customHeight="1" x14ac:dyDescent="0.25">
      <c r="C21" s="2" t="s">
        <v>14</v>
      </c>
      <c r="D21" s="3">
        <v>0</v>
      </c>
      <c r="E21" s="3">
        <v>0</v>
      </c>
      <c r="F21" s="3">
        <v>0</v>
      </c>
      <c r="G21" s="3">
        <v>0</v>
      </c>
    </row>
    <row r="22" spans="3:7" ht="36" customHeight="1" x14ac:dyDescent="0.25">
      <c r="C22" s="2" t="s">
        <v>15</v>
      </c>
      <c r="D22" s="3">
        <v>0</v>
      </c>
      <c r="E22" s="3">
        <v>0</v>
      </c>
      <c r="F22" s="3">
        <v>0</v>
      </c>
      <c r="G22" s="3">
        <v>0</v>
      </c>
    </row>
    <row r="23" spans="3:7" ht="36.75" customHeight="1" x14ac:dyDescent="0.25">
      <c r="C23" s="2" t="s">
        <v>16</v>
      </c>
      <c r="D23" s="3">
        <v>0</v>
      </c>
      <c r="E23" s="3">
        <v>0</v>
      </c>
      <c r="F23" s="3">
        <v>0</v>
      </c>
      <c r="G23" s="3">
        <v>0</v>
      </c>
    </row>
    <row r="24" spans="3:7" ht="30.75" customHeight="1" x14ac:dyDescent="0.25">
      <c r="C24" s="2" t="s">
        <v>17</v>
      </c>
      <c r="D24" s="3">
        <v>0</v>
      </c>
      <c r="E24" s="3">
        <v>8000</v>
      </c>
      <c r="F24" s="3">
        <v>0</v>
      </c>
      <c r="G24" s="3">
        <v>0</v>
      </c>
    </row>
    <row r="25" spans="3:7" ht="30.75" customHeight="1" x14ac:dyDescent="0.25">
      <c r="C25" s="2" t="s">
        <v>18</v>
      </c>
      <c r="D25" s="3">
        <v>0</v>
      </c>
      <c r="E25" s="3">
        <v>0</v>
      </c>
      <c r="F25" s="3">
        <v>0</v>
      </c>
      <c r="G25" s="3">
        <v>0</v>
      </c>
    </row>
    <row r="26" spans="3:7" ht="30.75" customHeight="1" x14ac:dyDescent="0.25">
      <c r="C26" s="2" t="s">
        <v>19</v>
      </c>
      <c r="D26" s="3">
        <v>0</v>
      </c>
      <c r="E26" s="3">
        <v>0</v>
      </c>
      <c r="F26" s="3">
        <v>0</v>
      </c>
      <c r="G26" s="3">
        <v>0</v>
      </c>
    </row>
    <row r="27" spans="3:7" ht="31.5" customHeight="1" x14ac:dyDescent="0.25">
      <c r="C27" s="2" t="s">
        <v>20</v>
      </c>
      <c r="D27" s="3">
        <v>0</v>
      </c>
      <c r="E27" s="3">
        <v>3200</v>
      </c>
      <c r="F27" s="3">
        <v>800</v>
      </c>
      <c r="G27" s="3">
        <v>2000</v>
      </c>
    </row>
    <row r="28" spans="3:7" ht="55.5" customHeight="1" x14ac:dyDescent="0.25">
      <c r="C28" s="2" t="s">
        <v>21</v>
      </c>
      <c r="D28" s="3">
        <v>0</v>
      </c>
      <c r="E28" s="3">
        <v>0</v>
      </c>
      <c r="F28" s="3">
        <v>0</v>
      </c>
      <c r="G28" s="3">
        <v>0</v>
      </c>
    </row>
    <row r="29" spans="3:7" ht="30.75" customHeight="1" x14ac:dyDescent="0.25">
      <c r="C29" s="2" t="s">
        <v>22</v>
      </c>
      <c r="D29" s="3">
        <v>0</v>
      </c>
      <c r="E29" s="3">
        <v>0</v>
      </c>
      <c r="F29" s="3">
        <v>0</v>
      </c>
      <c r="G29" s="3">
        <v>0</v>
      </c>
    </row>
    <row r="30" spans="3:7" ht="32.25" customHeight="1" x14ac:dyDescent="0.25">
      <c r="C30" s="2" t="s">
        <v>23</v>
      </c>
      <c r="D30" s="3">
        <v>0</v>
      </c>
      <c r="E30" s="3">
        <v>0</v>
      </c>
      <c r="F30" s="3">
        <v>0</v>
      </c>
      <c r="G30" s="3">
        <v>0</v>
      </c>
    </row>
    <row r="31" spans="3:7" ht="31.5" customHeight="1" x14ac:dyDescent="0.25">
      <c r="C31" s="6" t="s">
        <v>24</v>
      </c>
      <c r="D31" s="7">
        <f>SUM(D12:D30)</f>
        <v>2000</v>
      </c>
      <c r="E31" s="7">
        <f t="shared" ref="E31:G31" si="0">SUM(E12:E30)</f>
        <v>17200</v>
      </c>
      <c r="F31" s="7">
        <f t="shared" si="0"/>
        <v>1800</v>
      </c>
      <c r="G31" s="7">
        <f t="shared" si="0"/>
        <v>8000</v>
      </c>
    </row>
    <row r="32" spans="3:7" ht="30" customHeight="1" x14ac:dyDescent="0.25"/>
  </sheetData>
  <mergeCells count="6">
    <mergeCell ref="G4:G11"/>
    <mergeCell ref="C3:C11"/>
    <mergeCell ref="D3:F3"/>
    <mergeCell ref="D4:D11"/>
    <mergeCell ref="E4:E11"/>
    <mergeCell ref="F4: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venituri</vt:lpstr>
      <vt:lpstr>costuri</vt:lpstr>
      <vt:lpstr>rezultat</vt:lpstr>
      <vt:lpstr>buget</vt:lpstr>
      <vt:lpstr>Buget </vt:lpstr>
      <vt:lpstr>cash flow</vt:lpstr>
      <vt:lpstr>Sheet1</vt:lpstr>
      <vt:lpstr>Sheet5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2025-06-12T15:54:51Z</cp:lastPrinted>
  <dcterms:created xsi:type="dcterms:W3CDTF">2015-06-05T18:17:20Z</dcterms:created>
  <dcterms:modified xsi:type="dcterms:W3CDTF">2025-06-12T15:54:56Z</dcterms:modified>
</cp:coreProperties>
</file>